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05" windowHeight="10035" activeTab="1"/>
  </bookViews>
  <sheets>
    <sheet name="附件1部门自评--预算部门具体项目汇总表" sheetId="3" r:id="rId1"/>
    <sheet name="附件1部门自评--预算部门具体项目汇总表 (2)" sheetId="4" r:id="rId2"/>
  </sheets>
  <calcPr calcId="124519"/>
</workbook>
</file>

<file path=xl/calcChain.xml><?xml version="1.0" encoding="utf-8"?>
<calcChain xmlns="http://schemas.openxmlformats.org/spreadsheetml/2006/main">
  <c r="M26" i="4"/>
  <c r="M8"/>
  <c r="W26"/>
  <c r="O9"/>
  <c r="N13"/>
  <c r="O31"/>
  <c r="N31" s="1"/>
  <c r="E31"/>
  <c r="D31" s="1"/>
  <c r="O30"/>
  <c r="N30" s="1"/>
  <c r="X30" s="1"/>
  <c r="E30"/>
  <c r="D30"/>
  <c r="O29"/>
  <c r="N29" s="1"/>
  <c r="X29" s="1"/>
  <c r="E29"/>
  <c r="D29" s="1"/>
  <c r="O28"/>
  <c r="N28"/>
  <c r="E28"/>
  <c r="D28" s="1"/>
  <c r="O27"/>
  <c r="N27" s="1"/>
  <c r="E27"/>
  <c r="D27" s="1"/>
  <c r="W8"/>
  <c r="N8" s="1"/>
  <c r="O26"/>
  <c r="E26"/>
  <c r="O25"/>
  <c r="N25" s="1"/>
  <c r="E25"/>
  <c r="D25" s="1"/>
  <c r="O24"/>
  <c r="N24" s="1"/>
  <c r="X24" s="1"/>
  <c r="E24"/>
  <c r="D24"/>
  <c r="O23"/>
  <c r="N23" s="1"/>
  <c r="X23" s="1"/>
  <c r="E23"/>
  <c r="D23" s="1"/>
  <c r="O22"/>
  <c r="N22"/>
  <c r="E22"/>
  <c r="D22" s="1"/>
  <c r="O21"/>
  <c r="N21" s="1"/>
  <c r="X21" s="1"/>
  <c r="E21"/>
  <c r="D21" s="1"/>
  <c r="O20"/>
  <c r="N20" s="1"/>
  <c r="X20" s="1"/>
  <c r="E20"/>
  <c r="D20"/>
  <c r="O19"/>
  <c r="N19" s="1"/>
  <c r="X19" s="1"/>
  <c r="E19"/>
  <c r="D19"/>
  <c r="W18"/>
  <c r="O18"/>
  <c r="N18" s="1"/>
  <c r="E18"/>
  <c r="D18"/>
  <c r="O17"/>
  <c r="N17" s="1"/>
  <c r="X17" s="1"/>
  <c r="E17"/>
  <c r="D17" s="1"/>
  <c r="O16"/>
  <c r="N16"/>
  <c r="X16" s="1"/>
  <c r="E16"/>
  <c r="D16" s="1"/>
  <c r="O15"/>
  <c r="N15" s="1"/>
  <c r="E15"/>
  <c r="D15" s="1"/>
  <c r="O14"/>
  <c r="N14" s="1"/>
  <c r="X14" s="1"/>
  <c r="E14"/>
  <c r="D14"/>
  <c r="O13"/>
  <c r="X13" s="1"/>
  <c r="E13"/>
  <c r="D13" s="1"/>
  <c r="O12"/>
  <c r="N12"/>
  <c r="E12"/>
  <c r="D12" s="1"/>
  <c r="O11"/>
  <c r="N11" s="1"/>
  <c r="X11" s="1"/>
  <c r="E11"/>
  <c r="D11" s="1"/>
  <c r="O10"/>
  <c r="N10" s="1"/>
  <c r="X10" s="1"/>
  <c r="E10"/>
  <c r="D10"/>
  <c r="N9"/>
  <c r="E9"/>
  <c r="D9" s="1"/>
  <c r="U8"/>
  <c r="T8"/>
  <c r="S8"/>
  <c r="R8"/>
  <c r="Q8"/>
  <c r="P8"/>
  <c r="O8" s="1"/>
  <c r="F8"/>
  <c r="E8" s="1"/>
  <c r="M18" i="3"/>
  <c r="W26"/>
  <c r="W18"/>
  <c r="O30"/>
  <c r="N30" s="1"/>
  <c r="E30"/>
  <c r="D30" s="1"/>
  <c r="M26"/>
  <c r="E26"/>
  <c r="D26" s="1"/>
  <c r="O29"/>
  <c r="N29" s="1"/>
  <c r="E29"/>
  <c r="D29" s="1"/>
  <c r="O25"/>
  <c r="N25" s="1"/>
  <c r="X25" s="1"/>
  <c r="E25"/>
  <c r="D25" s="1"/>
  <c r="O24"/>
  <c r="N24" s="1"/>
  <c r="X24" s="1"/>
  <c r="E24"/>
  <c r="D24" s="1"/>
  <c r="O23"/>
  <c r="N23" s="1"/>
  <c r="X23" s="1"/>
  <c r="E23"/>
  <c r="D23" s="1"/>
  <c r="O22"/>
  <c r="N22" s="1"/>
  <c r="E22"/>
  <c r="D22" s="1"/>
  <c r="O28"/>
  <c r="N28" s="1"/>
  <c r="X28" s="1"/>
  <c r="E28"/>
  <c r="D28" s="1"/>
  <c r="O27"/>
  <c r="N27" s="1"/>
  <c r="X27" s="1"/>
  <c r="E27"/>
  <c r="D27" s="1"/>
  <c r="O26"/>
  <c r="N26" s="1"/>
  <c r="X26" s="1"/>
  <c r="O21"/>
  <c r="N21" s="1"/>
  <c r="X21" s="1"/>
  <c r="E21"/>
  <c r="D21" s="1"/>
  <c r="O20"/>
  <c r="N20" s="1"/>
  <c r="X20" s="1"/>
  <c r="E20"/>
  <c r="D20" s="1"/>
  <c r="O19"/>
  <c r="N19" s="1"/>
  <c r="X19" s="1"/>
  <c r="E19"/>
  <c r="D19" s="1"/>
  <c r="O18"/>
  <c r="E18"/>
  <c r="O17"/>
  <c r="N17" s="1"/>
  <c r="X17" s="1"/>
  <c r="E17"/>
  <c r="D17" s="1"/>
  <c r="O31"/>
  <c r="N31"/>
  <c r="X31" s="1"/>
  <c r="E31"/>
  <c r="D31" s="1"/>
  <c r="O16"/>
  <c r="N16" s="1"/>
  <c r="X16" s="1"/>
  <c r="E16"/>
  <c r="D16" s="1"/>
  <c r="O15"/>
  <c r="N15" s="1"/>
  <c r="E15"/>
  <c r="D15" s="1"/>
  <c r="O14"/>
  <c r="N14" s="1"/>
  <c r="X14" s="1"/>
  <c r="E14"/>
  <c r="D14" s="1"/>
  <c r="O13"/>
  <c r="N13" s="1"/>
  <c r="X13" s="1"/>
  <c r="E13"/>
  <c r="D13"/>
  <c r="O12"/>
  <c r="N12" s="1"/>
  <c r="X12" s="1"/>
  <c r="E12"/>
  <c r="D12" s="1"/>
  <c r="O11"/>
  <c r="N11" s="1"/>
  <c r="X11" s="1"/>
  <c r="E11"/>
  <c r="D11" s="1"/>
  <c r="O10"/>
  <c r="N10" s="1"/>
  <c r="X10" s="1"/>
  <c r="E10"/>
  <c r="D10" s="1"/>
  <c r="O9"/>
  <c r="N9" s="1"/>
  <c r="E9"/>
  <c r="D9" s="1"/>
  <c r="U8"/>
  <c r="T8"/>
  <c r="R8"/>
  <c r="Q8"/>
  <c r="P8"/>
  <c r="F8"/>
  <c r="E8" s="1"/>
  <c r="D26" i="4" l="1"/>
  <c r="X27"/>
  <c r="N26"/>
  <c r="X18"/>
  <c r="X9"/>
  <c r="D8"/>
  <c r="X8" s="1"/>
  <c r="X12"/>
  <c r="X15"/>
  <c r="X22"/>
  <c r="X25"/>
  <c r="X28"/>
  <c r="X31"/>
  <c r="X22" i="3"/>
  <c r="X29"/>
  <c r="X15"/>
  <c r="W8"/>
  <c r="X9"/>
  <c r="X30"/>
  <c r="N18"/>
  <c r="M8"/>
  <c r="D8" s="1"/>
  <c r="D18"/>
  <c r="X18" s="1"/>
  <c r="S8"/>
  <c r="O8" s="1"/>
  <c r="N8" s="1"/>
  <c r="X8" s="1"/>
  <c r="X26" i="4" l="1"/>
</calcChain>
</file>

<file path=xl/sharedStrings.xml><?xml version="1.0" encoding="utf-8"?>
<sst xmlns="http://schemas.openxmlformats.org/spreadsheetml/2006/main" count="216" uniqueCount="50">
  <si>
    <t>附件1：</t>
  </si>
  <si>
    <t>丰南区2023年度财政支出绩效评价情况表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</si>
  <si>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</si>
  <si>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</si>
  <si>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</si>
  <si>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</si>
  <si>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</si>
  <si>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</si>
  <si>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</si>
  <si>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</si>
  <si>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</si>
  <si>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</si>
  <si>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</si>
  <si>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</si>
  <si>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</si>
  <si>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</si>
  <si>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</si>
  <si>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</si>
  <si>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</si>
  <si>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</si>
  <si>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</si>
  <si>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备注：评价总分设置为100分，得分与等级对应关系为：90分及以上为优、80（含）-89分为良、60（含）-79分为中、60分以下为差。</t>
  </si>
  <si>
    <t>劳务派遣人员经费（劳务费）</t>
  </si>
  <si>
    <t>财政所劳务派遣人员经费（劳务费）</t>
  </si>
  <si>
    <t>退役军人公益岗位安置费</t>
  </si>
  <si>
    <t>卫生清理（发展基数）</t>
  </si>
  <si>
    <t>招商经费（发展基数）</t>
  </si>
  <si>
    <t>维稳经费（发展基数）</t>
  </si>
  <si>
    <t>乡政府劳务派遣人员经费（发展基数）</t>
  </si>
  <si>
    <t>义务工役制人员及遗属补助</t>
  </si>
  <si>
    <t>乡镇财政办公经费</t>
  </si>
  <si>
    <t>六级以上伤残军人医疗补助（区级）</t>
  </si>
  <si>
    <t>精简退职职工救济金</t>
  </si>
  <si>
    <t>计生专干补助</t>
  </si>
  <si>
    <t>村级组织运转经费（办公费）</t>
  </si>
  <si>
    <t>纪检专项经费</t>
  </si>
  <si>
    <t>就业见习生基本生活费补助</t>
  </si>
  <si>
    <t>服务群众专项经费</t>
  </si>
  <si>
    <t>环境治理（发展基数）</t>
    <phoneticPr fontId="0" type="noConversion"/>
  </si>
  <si>
    <t>机关运转经费（发展基数）</t>
    <phoneticPr fontId="0" type="noConversion"/>
  </si>
  <si>
    <t>基层武装工作经费</t>
    <phoneticPr fontId="0" type="noConversion"/>
  </si>
  <si>
    <t>信访专项救助资金</t>
    <phoneticPr fontId="0" type="noConversion"/>
  </si>
  <si>
    <t>经费补助资金</t>
    <phoneticPr fontId="0" type="noConversion"/>
  </si>
  <si>
    <t>东田庄乡现代工业园区总体规划环境影响评价费用</t>
    <phoneticPr fontId="0" type="noConversion"/>
  </si>
  <si>
    <t>信访稳定补助资金</t>
    <phoneticPr fontId="0" type="noConversion"/>
  </si>
  <si>
    <t>优</t>
    <phoneticPr fontId="0" type="noConversion"/>
  </si>
  <si>
    <t>差</t>
    <phoneticPr fontId="0" type="noConversion"/>
  </si>
  <si>
    <t>中</t>
    <phoneticPr fontId="0" type="noConversion"/>
  </si>
  <si>
    <t>唐山市丰南区东田庄镇人民政府</t>
    <phoneticPr fontId="0" type="noConversion"/>
  </si>
  <si>
    <t>优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</si>
</sst>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6" fillId="2" borderId="0" applyProtection="0"/>
  </cellStyleXfs>
  <cellXfs count="37"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/>
    </xf>
    <xf numFmtId="176" fontId="0" fillId="0" borderId="7" xfId="0" applyNumberForma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right" wrapText="1"/>
    </xf>
    <xf numFmtId="0" fontId="5" fillId="0" borderId="8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/>
    <xf numFmtId="0" fontId="7" fillId="2" borderId="15" xfId="1" applyFont="1" applyBorder="1" applyAlignment="1">
      <alignment horizontal="center" vertical="center" shrinkToFit="1"/>
    </xf>
    <xf numFmtId="0" fontId="8" fillId="2" borderId="15" xfId="1" applyFont="1" applyBorder="1" applyAlignment="1">
      <alignment horizontal="center" vertical="center" shrinkToFit="1"/>
    </xf>
    <xf numFmtId="0" fontId="0" fillId="0" borderId="15" xfId="0" applyBorder="1" applyAlignment="1">
      <alignment horizontal="right"/>
    </xf>
    <xf numFmtId="0" fontId="0" fillId="0" borderId="15" xfId="0" applyBorder="1" applyAlignment="1"/>
    <xf numFmtId="176" fontId="9" fillId="0" borderId="7" xfId="0" applyNumberFormat="1" applyFont="1" applyBorder="1" applyAlignment="1">
      <alignment horizontal="right"/>
    </xf>
    <xf numFmtId="10" fontId="0" fillId="0" borderId="5" xfId="0" applyNumberFormat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7" fillId="2" borderId="15" xfId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right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3"/>
  <sheetViews>
    <sheetView workbookViewId="0">
      <selection activeCell="Y8" sqref="Y8"/>
    </sheetView>
  </sheetViews>
  <sheetFormatPr defaultRowHeight="13.5"/>
  <cols>
    <col min="1" max="1" width="3.5" style="1" customWidth="1"/>
    <col min="2" max="2" width="15" style="1" customWidth="1"/>
    <col min="3" max="3" width="33.75" style="1" customWidth="1"/>
    <col min="4" max="5" width="11.75" style="1" customWidth="1"/>
    <col min="6" max="12" width="9.625" style="1" customWidth="1"/>
    <col min="13" max="13" width="10.75" style="1" customWidth="1"/>
    <col min="14" max="23" width="10.625" style="1" customWidth="1"/>
    <col min="24" max="24" width="8.875" style="1" customWidth="1"/>
    <col min="25" max="26" width="4.375" style="1" customWidth="1"/>
    <col min="27" max="256" width="9" style="1"/>
  </cols>
  <sheetData>
    <row r="1" spans="1:26" ht="23.1" customHeight="1">
      <c r="A1" s="24" t="s">
        <v>0</v>
      </c>
      <c r="B1" s="24"/>
      <c r="C1" s="24"/>
    </row>
    <row r="2" spans="1:26" ht="23.1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24.95" customHeight="1">
      <c r="A3" s="2" t="s">
        <v>2</v>
      </c>
      <c r="B3" s="2"/>
      <c r="Y3" s="26"/>
      <c r="Z3" s="26"/>
    </row>
    <row r="4" spans="1:26" ht="18.95" customHeight="1">
      <c r="A4" s="29" t="s">
        <v>3</v>
      </c>
      <c r="B4" s="29" t="s">
        <v>4</v>
      </c>
      <c r="C4" s="29" t="s">
        <v>5</v>
      </c>
      <c r="D4" s="27" t="s">
        <v>6</v>
      </c>
      <c r="E4" s="27"/>
      <c r="F4" s="27"/>
      <c r="G4" s="27"/>
      <c r="H4" s="27"/>
      <c r="I4" s="27"/>
      <c r="J4" s="27"/>
      <c r="K4" s="27"/>
      <c r="L4" s="27"/>
      <c r="M4" s="27"/>
      <c r="N4" s="27" t="s">
        <v>7</v>
      </c>
      <c r="O4" s="27"/>
      <c r="P4" s="27"/>
      <c r="Q4" s="27"/>
      <c r="R4" s="27"/>
      <c r="S4" s="27"/>
      <c r="T4" s="27"/>
      <c r="U4" s="27"/>
      <c r="V4" s="27"/>
      <c r="W4" s="27"/>
      <c r="X4" s="32" t="s">
        <v>8</v>
      </c>
      <c r="Y4" s="29" t="s">
        <v>9</v>
      </c>
      <c r="Z4" s="29" t="s">
        <v>10</v>
      </c>
    </row>
    <row r="5" spans="1:26" ht="18.95" customHeight="1">
      <c r="A5" s="30"/>
      <c r="B5" s="30"/>
      <c r="C5" s="30"/>
      <c r="D5" s="29" t="s">
        <v>11</v>
      </c>
      <c r="E5" s="27" t="s">
        <v>12</v>
      </c>
      <c r="F5" s="27"/>
      <c r="G5" s="27"/>
      <c r="H5" s="27"/>
      <c r="I5" s="27"/>
      <c r="J5" s="27"/>
      <c r="K5" s="27"/>
      <c r="L5" s="29" t="s">
        <v>13</v>
      </c>
      <c r="M5" s="29" t="s">
        <v>14</v>
      </c>
      <c r="N5" s="27" t="s">
        <v>11</v>
      </c>
      <c r="O5" s="27" t="s">
        <v>12</v>
      </c>
      <c r="P5" s="27"/>
      <c r="Q5" s="27"/>
      <c r="R5" s="27"/>
      <c r="S5" s="27"/>
      <c r="T5" s="27"/>
      <c r="U5" s="27"/>
      <c r="V5" s="29" t="s">
        <v>13</v>
      </c>
      <c r="W5" s="29" t="s">
        <v>14</v>
      </c>
      <c r="X5" s="33"/>
      <c r="Y5" s="30"/>
      <c r="Z5" s="30"/>
    </row>
    <row r="6" spans="1:26" ht="18.95" customHeight="1">
      <c r="A6" s="30"/>
      <c r="B6" s="30"/>
      <c r="C6" s="30"/>
      <c r="D6" s="30"/>
      <c r="E6" s="27" t="s">
        <v>15</v>
      </c>
      <c r="F6" s="27" t="s">
        <v>16</v>
      </c>
      <c r="G6" s="27"/>
      <c r="H6" s="27"/>
      <c r="I6" s="27" t="s">
        <v>17</v>
      </c>
      <c r="J6" s="27"/>
      <c r="K6" s="27"/>
      <c r="L6" s="30"/>
      <c r="M6" s="30"/>
      <c r="N6" s="27"/>
      <c r="O6" s="35" t="s">
        <v>15</v>
      </c>
      <c r="P6" s="27" t="s">
        <v>16</v>
      </c>
      <c r="Q6" s="27"/>
      <c r="R6" s="27"/>
      <c r="S6" s="27" t="s">
        <v>17</v>
      </c>
      <c r="T6" s="27"/>
      <c r="U6" s="27"/>
      <c r="V6" s="30"/>
      <c r="W6" s="30"/>
      <c r="X6" s="33"/>
      <c r="Y6" s="30"/>
      <c r="Z6" s="30"/>
    </row>
    <row r="7" spans="1:26" ht="18.95" customHeight="1">
      <c r="A7" s="31"/>
      <c r="B7" s="31"/>
      <c r="C7" s="31"/>
      <c r="D7" s="31"/>
      <c r="E7" s="27"/>
      <c r="F7" s="3" t="s">
        <v>18</v>
      </c>
      <c r="G7" s="3" t="s">
        <v>19</v>
      </c>
      <c r="H7" s="3" t="s">
        <v>20</v>
      </c>
      <c r="I7" s="3" t="s">
        <v>18</v>
      </c>
      <c r="J7" s="3" t="s">
        <v>19</v>
      </c>
      <c r="K7" s="3" t="s">
        <v>20</v>
      </c>
      <c r="L7" s="31"/>
      <c r="M7" s="31"/>
      <c r="N7" s="27"/>
      <c r="O7" s="35"/>
      <c r="P7" s="3" t="s">
        <v>18</v>
      </c>
      <c r="Q7" s="3" t="s">
        <v>19</v>
      </c>
      <c r="R7" s="3" t="s">
        <v>20</v>
      </c>
      <c r="S7" s="3" t="s">
        <v>18</v>
      </c>
      <c r="T7" s="3" t="s">
        <v>19</v>
      </c>
      <c r="U7" s="3" t="s">
        <v>20</v>
      </c>
      <c r="V7" s="31"/>
      <c r="W7" s="30"/>
      <c r="X7" s="34"/>
      <c r="Y7" s="31"/>
      <c r="Z7" s="31"/>
    </row>
    <row r="8" spans="1:26" ht="23.1" customHeight="1">
      <c r="A8" s="3"/>
      <c r="B8" s="3"/>
      <c r="C8" s="3" t="s">
        <v>11</v>
      </c>
      <c r="D8" s="6">
        <f t="shared" ref="D8:D31" si="0">SUM(E8,M8)</f>
        <v>621.62</v>
      </c>
      <c r="E8" s="6">
        <f t="shared" ref="E8:E31" si="1">SUM(F8:K8)</f>
        <v>0</v>
      </c>
      <c r="F8" s="6">
        <f>SUM(F9:F31)</f>
        <v>0</v>
      </c>
      <c r="G8" s="6"/>
      <c r="H8" s="6"/>
      <c r="I8" s="6"/>
      <c r="J8" s="6"/>
      <c r="K8" s="6"/>
      <c r="L8" s="6"/>
      <c r="M8" s="6">
        <f>SUM(M9:M31)</f>
        <v>621.62</v>
      </c>
      <c r="N8" s="6">
        <f t="shared" ref="N8:N31" si="2">SUM(O8,W8)</f>
        <v>585.26</v>
      </c>
      <c r="O8" s="6">
        <f t="shared" ref="O8:O31" si="3">SUM(P8:U8)</f>
        <v>0</v>
      </c>
      <c r="P8" s="6">
        <f t="shared" ref="P8:U8" si="4">SUM(P9:P31)</f>
        <v>0</v>
      </c>
      <c r="Q8" s="6">
        <f t="shared" si="4"/>
        <v>0</v>
      </c>
      <c r="R8" s="6">
        <f t="shared" si="4"/>
        <v>0</v>
      </c>
      <c r="S8" s="6">
        <f t="shared" si="4"/>
        <v>0</v>
      </c>
      <c r="T8" s="6">
        <f t="shared" si="4"/>
        <v>0</v>
      </c>
      <c r="U8" s="6">
        <f t="shared" si="4"/>
        <v>0</v>
      </c>
      <c r="V8" s="6"/>
      <c r="W8" s="6">
        <f>SUM(W9:W31)</f>
        <v>585.26</v>
      </c>
      <c r="X8" s="21">
        <f>N8/D8</f>
        <v>0.94150767349827869</v>
      </c>
      <c r="Y8" s="22"/>
      <c r="Z8" s="3"/>
    </row>
    <row r="9" spans="1:26" ht="35.25" customHeight="1">
      <c r="A9" s="3">
        <v>1</v>
      </c>
      <c r="B9" s="5" t="s">
        <v>48</v>
      </c>
      <c r="C9" s="16" t="s">
        <v>22</v>
      </c>
      <c r="D9" s="6">
        <f t="shared" si="0"/>
        <v>29.48</v>
      </c>
      <c r="E9" s="6">
        <f t="shared" si="1"/>
        <v>0</v>
      </c>
      <c r="F9" s="7"/>
      <c r="G9" s="7"/>
      <c r="H9" s="7"/>
      <c r="I9" s="7"/>
      <c r="J9" s="7"/>
      <c r="K9" s="7"/>
      <c r="L9" s="7"/>
      <c r="M9" s="7">
        <v>29.48</v>
      </c>
      <c r="N9" s="6">
        <f t="shared" si="2"/>
        <v>29.1</v>
      </c>
      <c r="O9" s="6">
        <f t="shared" si="3"/>
        <v>0</v>
      </c>
      <c r="P9" s="7"/>
      <c r="Q9" s="7"/>
      <c r="R9" s="7"/>
      <c r="S9" s="7"/>
      <c r="T9" s="7"/>
      <c r="U9" s="7"/>
      <c r="V9" s="7"/>
      <c r="W9" s="12">
        <v>29.1</v>
      </c>
      <c r="X9" s="21">
        <f>N9/D9</f>
        <v>0.98710990502035278</v>
      </c>
      <c r="Y9" s="22" t="s">
        <v>45</v>
      </c>
      <c r="Z9" s="7"/>
    </row>
    <row r="10" spans="1:26" ht="35.25" customHeight="1">
      <c r="A10" s="3">
        <v>2</v>
      </c>
      <c r="B10" s="5" t="s">
        <v>48</v>
      </c>
      <c r="C10" s="16" t="s">
        <v>23</v>
      </c>
      <c r="D10" s="6">
        <f t="shared" si="0"/>
        <v>25.72</v>
      </c>
      <c r="E10" s="6">
        <f t="shared" si="1"/>
        <v>0</v>
      </c>
      <c r="F10" s="8"/>
      <c r="G10" s="8"/>
      <c r="H10" s="8"/>
      <c r="I10" s="8"/>
      <c r="J10" s="8"/>
      <c r="K10" s="8"/>
      <c r="L10" s="8"/>
      <c r="M10" s="9">
        <v>25.72</v>
      </c>
      <c r="N10" s="6">
        <f t="shared" si="2"/>
        <v>25.72</v>
      </c>
      <c r="O10" s="6">
        <f t="shared" si="3"/>
        <v>0</v>
      </c>
      <c r="P10" s="10"/>
      <c r="Q10" s="10"/>
      <c r="R10" s="10"/>
      <c r="S10" s="10"/>
      <c r="T10" s="10"/>
      <c r="U10" s="10"/>
      <c r="V10" s="10"/>
      <c r="W10" s="9">
        <v>25.72</v>
      </c>
      <c r="X10" s="21">
        <f t="shared" ref="X10:X31" si="5">N10/D10</f>
        <v>1</v>
      </c>
      <c r="Y10" s="22" t="s">
        <v>45</v>
      </c>
      <c r="Z10" s="4"/>
    </row>
    <row r="11" spans="1:26" ht="35.25" customHeight="1">
      <c r="A11" s="3">
        <v>3</v>
      </c>
      <c r="B11" s="5" t="s">
        <v>48</v>
      </c>
      <c r="C11" s="16" t="s">
        <v>24</v>
      </c>
      <c r="D11" s="6">
        <f t="shared" si="0"/>
        <v>53.32</v>
      </c>
      <c r="E11" s="6">
        <f t="shared" si="1"/>
        <v>0</v>
      </c>
      <c r="F11" s="8"/>
      <c r="G11" s="8"/>
      <c r="H11" s="8"/>
      <c r="I11" s="8"/>
      <c r="J11" s="8"/>
      <c r="K11" s="8"/>
      <c r="L11" s="8"/>
      <c r="M11" s="8">
        <v>53.32</v>
      </c>
      <c r="N11" s="6">
        <f t="shared" si="2"/>
        <v>53.32</v>
      </c>
      <c r="O11" s="6">
        <f t="shared" si="3"/>
        <v>0</v>
      </c>
      <c r="P11" s="8"/>
      <c r="Q11" s="8"/>
      <c r="R11" s="8"/>
      <c r="S11" s="8"/>
      <c r="T11" s="8"/>
      <c r="U11" s="8"/>
      <c r="V11" s="8"/>
      <c r="W11" s="14">
        <v>53.32</v>
      </c>
      <c r="X11" s="21">
        <f t="shared" si="5"/>
        <v>1</v>
      </c>
      <c r="Y11" s="22" t="s">
        <v>45</v>
      </c>
      <c r="Z11" s="4"/>
    </row>
    <row r="12" spans="1:26" ht="35.25" customHeight="1">
      <c r="A12" s="3">
        <v>4</v>
      </c>
      <c r="B12" s="5" t="s">
        <v>48</v>
      </c>
      <c r="C12" s="16" t="s">
        <v>25</v>
      </c>
      <c r="D12" s="6">
        <f t="shared" si="0"/>
        <v>25</v>
      </c>
      <c r="E12" s="6">
        <f t="shared" si="1"/>
        <v>0</v>
      </c>
      <c r="F12" s="8"/>
      <c r="G12" s="8"/>
      <c r="H12" s="8"/>
      <c r="I12" s="8"/>
      <c r="J12" s="8"/>
      <c r="K12" s="8"/>
      <c r="L12" s="8"/>
      <c r="M12" s="8">
        <v>25</v>
      </c>
      <c r="N12" s="6">
        <f t="shared" si="2"/>
        <v>25</v>
      </c>
      <c r="O12" s="6">
        <f t="shared" si="3"/>
        <v>0</v>
      </c>
      <c r="P12" s="8"/>
      <c r="Q12" s="8"/>
      <c r="R12" s="8"/>
      <c r="S12" s="8"/>
      <c r="T12" s="8"/>
      <c r="U12" s="8"/>
      <c r="V12" s="8"/>
      <c r="W12" s="14">
        <v>25</v>
      </c>
      <c r="X12" s="21">
        <f t="shared" si="5"/>
        <v>1</v>
      </c>
      <c r="Y12" s="22" t="s">
        <v>45</v>
      </c>
      <c r="Z12" s="4"/>
    </row>
    <row r="13" spans="1:26" ht="35.25" customHeight="1">
      <c r="A13" s="3">
        <v>5</v>
      </c>
      <c r="B13" s="5" t="s">
        <v>48</v>
      </c>
      <c r="C13" s="16" t="s">
        <v>26</v>
      </c>
      <c r="D13" s="6">
        <f t="shared" si="0"/>
        <v>10</v>
      </c>
      <c r="E13" s="6">
        <f t="shared" si="1"/>
        <v>0</v>
      </c>
      <c r="F13" s="8"/>
      <c r="G13" s="8"/>
      <c r="H13" s="8"/>
      <c r="I13" s="8"/>
      <c r="J13" s="8"/>
      <c r="K13" s="8"/>
      <c r="L13" s="8"/>
      <c r="M13" s="8">
        <v>10</v>
      </c>
      <c r="N13" s="6">
        <f t="shared" si="2"/>
        <v>10</v>
      </c>
      <c r="O13" s="6">
        <f t="shared" si="3"/>
        <v>0</v>
      </c>
      <c r="P13" s="8"/>
      <c r="Q13" s="8"/>
      <c r="R13" s="8"/>
      <c r="S13" s="8"/>
      <c r="T13" s="8"/>
      <c r="U13" s="8"/>
      <c r="V13" s="8"/>
      <c r="W13" s="14">
        <v>10</v>
      </c>
      <c r="X13" s="21">
        <f t="shared" si="5"/>
        <v>1</v>
      </c>
      <c r="Y13" s="22" t="s">
        <v>45</v>
      </c>
      <c r="Z13" s="4"/>
    </row>
    <row r="14" spans="1:26" ht="35.25" customHeight="1">
      <c r="A14" s="3">
        <v>6</v>
      </c>
      <c r="B14" s="5" t="s">
        <v>48</v>
      </c>
      <c r="C14" s="16" t="s">
        <v>27</v>
      </c>
      <c r="D14" s="6">
        <f t="shared" si="0"/>
        <v>20</v>
      </c>
      <c r="E14" s="6">
        <f t="shared" si="1"/>
        <v>0</v>
      </c>
      <c r="F14" s="8"/>
      <c r="G14" s="8"/>
      <c r="H14" s="8"/>
      <c r="I14" s="8"/>
      <c r="J14" s="8"/>
      <c r="K14" s="8"/>
      <c r="L14" s="8"/>
      <c r="M14" s="8">
        <v>20</v>
      </c>
      <c r="N14" s="6">
        <f t="shared" si="2"/>
        <v>20</v>
      </c>
      <c r="O14" s="6">
        <f t="shared" si="3"/>
        <v>0</v>
      </c>
      <c r="P14" s="8"/>
      <c r="Q14" s="8"/>
      <c r="R14" s="8"/>
      <c r="S14" s="8"/>
      <c r="T14" s="8"/>
      <c r="U14" s="8"/>
      <c r="V14" s="8"/>
      <c r="W14" s="14">
        <v>20</v>
      </c>
      <c r="X14" s="21">
        <f t="shared" si="5"/>
        <v>1</v>
      </c>
      <c r="Y14" s="22" t="s">
        <v>45</v>
      </c>
      <c r="Z14" s="4"/>
    </row>
    <row r="15" spans="1:26" ht="35.25" customHeight="1">
      <c r="A15" s="3">
        <v>7</v>
      </c>
      <c r="B15" s="5" t="s">
        <v>48</v>
      </c>
      <c r="C15" s="16" t="s">
        <v>28</v>
      </c>
      <c r="D15" s="6">
        <f t="shared" si="0"/>
        <v>73.349999999999994</v>
      </c>
      <c r="E15" s="6">
        <f t="shared" si="1"/>
        <v>0</v>
      </c>
      <c r="F15" s="8"/>
      <c r="G15" s="8"/>
      <c r="H15" s="8"/>
      <c r="I15" s="8"/>
      <c r="J15" s="8"/>
      <c r="K15" s="8"/>
      <c r="L15" s="8"/>
      <c r="M15" s="8">
        <v>73.349999999999994</v>
      </c>
      <c r="N15" s="6">
        <f t="shared" si="2"/>
        <v>70.83</v>
      </c>
      <c r="O15" s="6">
        <f t="shared" si="3"/>
        <v>0</v>
      </c>
      <c r="P15" s="8"/>
      <c r="Q15" s="8"/>
      <c r="R15" s="8"/>
      <c r="S15" s="8"/>
      <c r="T15" s="8"/>
      <c r="U15" s="8"/>
      <c r="V15" s="8"/>
      <c r="W15" s="14">
        <v>70.83</v>
      </c>
      <c r="X15" s="21">
        <f t="shared" si="5"/>
        <v>0.96564417177914119</v>
      </c>
      <c r="Y15" s="22" t="s">
        <v>45</v>
      </c>
      <c r="Z15" s="4"/>
    </row>
    <row r="16" spans="1:26" ht="35.25" customHeight="1">
      <c r="A16" s="3">
        <v>8</v>
      </c>
      <c r="B16" s="5" t="s">
        <v>48</v>
      </c>
      <c r="C16" s="16" t="s">
        <v>29</v>
      </c>
      <c r="D16" s="6">
        <f t="shared" si="0"/>
        <v>1.92</v>
      </c>
      <c r="E16" s="6">
        <f t="shared" si="1"/>
        <v>0</v>
      </c>
      <c r="F16" s="8"/>
      <c r="G16" s="8"/>
      <c r="H16" s="8"/>
      <c r="I16" s="8"/>
      <c r="J16" s="8"/>
      <c r="K16" s="8"/>
      <c r="L16" s="8"/>
      <c r="M16" s="8">
        <v>1.92</v>
      </c>
      <c r="N16" s="6">
        <f t="shared" si="2"/>
        <v>1.92</v>
      </c>
      <c r="O16" s="6">
        <f t="shared" si="3"/>
        <v>0</v>
      </c>
      <c r="P16" s="8"/>
      <c r="Q16" s="8"/>
      <c r="R16" s="8"/>
      <c r="S16" s="8"/>
      <c r="T16" s="8"/>
      <c r="U16" s="8"/>
      <c r="V16" s="8"/>
      <c r="W16" s="14">
        <v>1.92</v>
      </c>
      <c r="X16" s="21">
        <f t="shared" si="5"/>
        <v>1</v>
      </c>
      <c r="Y16" s="22" t="s">
        <v>45</v>
      </c>
      <c r="Z16" s="4"/>
    </row>
    <row r="17" spans="1:26" s="15" customFormat="1" ht="35.25" customHeight="1">
      <c r="A17" s="3">
        <v>9</v>
      </c>
      <c r="B17" s="5" t="s">
        <v>48</v>
      </c>
      <c r="C17" s="16" t="s">
        <v>30</v>
      </c>
      <c r="D17" s="11">
        <f t="shared" ref="D17:D29" si="6">SUM(E17,M17)</f>
        <v>8</v>
      </c>
      <c r="E17" s="11">
        <f t="shared" ref="E17:E29" si="7">SUM(F17:K17)</f>
        <v>0</v>
      </c>
      <c r="F17" s="12"/>
      <c r="G17" s="12"/>
      <c r="H17" s="12"/>
      <c r="I17" s="12"/>
      <c r="J17" s="12"/>
      <c r="K17" s="12"/>
      <c r="L17" s="12"/>
      <c r="M17" s="12">
        <v>8</v>
      </c>
      <c r="N17" s="11">
        <f t="shared" ref="N17:N29" si="8">SUM(O17,W17)</f>
        <v>8</v>
      </c>
      <c r="O17" s="11">
        <f t="shared" ref="O17:O29" si="9">SUM(P17:U17)</f>
        <v>0</v>
      </c>
      <c r="P17" s="12"/>
      <c r="Q17" s="12"/>
      <c r="R17" s="12"/>
      <c r="S17" s="12"/>
      <c r="T17" s="12"/>
      <c r="U17" s="12"/>
      <c r="V17" s="12"/>
      <c r="W17" s="12">
        <v>8</v>
      </c>
      <c r="X17" s="21">
        <f t="shared" si="5"/>
        <v>1</v>
      </c>
      <c r="Y17" s="22" t="s">
        <v>45</v>
      </c>
      <c r="Z17" s="12"/>
    </row>
    <row r="18" spans="1:26" s="15" customFormat="1" ht="35.25" customHeight="1">
      <c r="A18" s="3">
        <v>10</v>
      </c>
      <c r="B18" s="5" t="s">
        <v>48</v>
      </c>
      <c r="C18" s="16" t="s">
        <v>31</v>
      </c>
      <c r="D18" s="11">
        <f t="shared" si="6"/>
        <v>28</v>
      </c>
      <c r="E18" s="11">
        <f t="shared" si="7"/>
        <v>0</v>
      </c>
      <c r="F18" s="14"/>
      <c r="G18" s="14"/>
      <c r="H18" s="14"/>
      <c r="I18" s="14"/>
      <c r="J18" s="14"/>
      <c r="K18" s="14"/>
      <c r="L18" s="14"/>
      <c r="M18" s="20">
        <f>5+5+18</f>
        <v>28</v>
      </c>
      <c r="N18" s="11">
        <f t="shared" si="8"/>
        <v>22.06</v>
      </c>
      <c r="O18" s="11">
        <f t="shared" si="9"/>
        <v>0</v>
      </c>
      <c r="P18" s="13"/>
      <c r="Q18" s="13"/>
      <c r="R18" s="13"/>
      <c r="S18" s="13"/>
      <c r="T18" s="13"/>
      <c r="U18" s="13"/>
      <c r="V18" s="13"/>
      <c r="W18" s="20">
        <f>5+5+18-5.94</f>
        <v>22.06</v>
      </c>
      <c r="X18" s="21">
        <f t="shared" si="5"/>
        <v>0.78785714285714281</v>
      </c>
      <c r="Y18" s="22" t="s">
        <v>47</v>
      </c>
      <c r="Z18" s="4"/>
    </row>
    <row r="19" spans="1:26" s="15" customFormat="1" ht="35.25" customHeight="1">
      <c r="A19" s="3">
        <v>11</v>
      </c>
      <c r="B19" s="5" t="s">
        <v>48</v>
      </c>
      <c r="C19" s="16" t="s">
        <v>32</v>
      </c>
      <c r="D19" s="11">
        <f t="shared" si="6"/>
        <v>0.09</v>
      </c>
      <c r="E19" s="11">
        <f t="shared" si="7"/>
        <v>0</v>
      </c>
      <c r="F19" s="14"/>
      <c r="G19" s="14"/>
      <c r="H19" s="14"/>
      <c r="I19" s="14"/>
      <c r="J19" s="14"/>
      <c r="K19" s="14"/>
      <c r="L19" s="14"/>
      <c r="M19" s="14">
        <v>0.09</v>
      </c>
      <c r="N19" s="11">
        <f t="shared" si="8"/>
        <v>0.09</v>
      </c>
      <c r="O19" s="11">
        <f t="shared" si="9"/>
        <v>0</v>
      </c>
      <c r="P19" s="14"/>
      <c r="Q19" s="14"/>
      <c r="R19" s="14"/>
      <c r="S19" s="14"/>
      <c r="T19" s="14"/>
      <c r="U19" s="14"/>
      <c r="V19" s="14"/>
      <c r="W19" s="14">
        <v>0.09</v>
      </c>
      <c r="X19" s="21">
        <f t="shared" si="5"/>
        <v>1</v>
      </c>
      <c r="Y19" s="22" t="s">
        <v>45</v>
      </c>
      <c r="Z19" s="4"/>
    </row>
    <row r="20" spans="1:26" s="15" customFormat="1" ht="35.25" customHeight="1">
      <c r="A20" s="3">
        <v>12</v>
      </c>
      <c r="B20" s="5" t="s">
        <v>48</v>
      </c>
      <c r="C20" s="16" t="s">
        <v>33</v>
      </c>
      <c r="D20" s="11">
        <f t="shared" si="6"/>
        <v>37.65</v>
      </c>
      <c r="E20" s="11">
        <f t="shared" si="7"/>
        <v>0</v>
      </c>
      <c r="F20" s="14"/>
      <c r="G20" s="14"/>
      <c r="H20" s="14"/>
      <c r="I20" s="14"/>
      <c r="J20" s="14"/>
      <c r="K20" s="14"/>
      <c r="L20" s="14"/>
      <c r="M20" s="14">
        <v>37.65</v>
      </c>
      <c r="N20" s="11">
        <f t="shared" si="8"/>
        <v>37.65</v>
      </c>
      <c r="O20" s="11">
        <f t="shared" si="9"/>
        <v>0</v>
      </c>
      <c r="P20" s="14"/>
      <c r="Q20" s="14"/>
      <c r="R20" s="14"/>
      <c r="S20" s="14"/>
      <c r="T20" s="14"/>
      <c r="U20" s="14"/>
      <c r="V20" s="14"/>
      <c r="W20" s="14">
        <v>37.65</v>
      </c>
      <c r="X20" s="21">
        <f t="shared" si="5"/>
        <v>1</v>
      </c>
      <c r="Y20" s="22" t="s">
        <v>45</v>
      </c>
      <c r="Z20" s="4"/>
    </row>
    <row r="21" spans="1:26" s="15" customFormat="1" ht="35.25" customHeight="1">
      <c r="A21" s="3">
        <v>13</v>
      </c>
      <c r="B21" s="5" t="s">
        <v>48</v>
      </c>
      <c r="C21" s="16" t="s">
        <v>41</v>
      </c>
      <c r="D21" s="11">
        <f t="shared" si="6"/>
        <v>0.91</v>
      </c>
      <c r="E21" s="11">
        <f t="shared" si="7"/>
        <v>0</v>
      </c>
      <c r="F21" s="14"/>
      <c r="G21" s="14"/>
      <c r="H21" s="14"/>
      <c r="I21" s="14"/>
      <c r="J21" s="14"/>
      <c r="K21" s="14"/>
      <c r="L21" s="14"/>
      <c r="M21" s="14">
        <v>0.91</v>
      </c>
      <c r="N21" s="11">
        <f t="shared" si="8"/>
        <v>0.91</v>
      </c>
      <c r="O21" s="11">
        <f t="shared" si="9"/>
        <v>0</v>
      </c>
      <c r="P21" s="14"/>
      <c r="Q21" s="14"/>
      <c r="R21" s="14"/>
      <c r="S21" s="14"/>
      <c r="T21" s="14"/>
      <c r="U21" s="14"/>
      <c r="V21" s="14"/>
      <c r="W21" s="14">
        <v>0.91</v>
      </c>
      <c r="X21" s="21">
        <f t="shared" si="5"/>
        <v>1</v>
      </c>
      <c r="Y21" s="22" t="s">
        <v>45</v>
      </c>
      <c r="Z21" s="4"/>
    </row>
    <row r="22" spans="1:26" s="15" customFormat="1" ht="31.5" customHeight="1">
      <c r="A22" s="3">
        <v>14</v>
      </c>
      <c r="B22" s="5" t="s">
        <v>48</v>
      </c>
      <c r="C22" s="16" t="s">
        <v>34</v>
      </c>
      <c r="D22" s="11">
        <f t="shared" ref="D22:D25" si="10">SUM(E22,M22)</f>
        <v>25.6</v>
      </c>
      <c r="E22" s="11">
        <f t="shared" ref="E22:E26" si="11">SUM(F22:K22)</f>
        <v>0</v>
      </c>
      <c r="F22" s="14"/>
      <c r="G22" s="14"/>
      <c r="H22" s="14"/>
      <c r="I22" s="14"/>
      <c r="J22" s="14"/>
      <c r="K22" s="14"/>
      <c r="L22" s="14"/>
      <c r="M22" s="14">
        <v>25.6</v>
      </c>
      <c r="N22" s="11">
        <f t="shared" ref="N22:N25" si="12">SUM(O22,W22)</f>
        <v>25.6</v>
      </c>
      <c r="O22" s="11">
        <f t="shared" ref="O22:O25" si="13">SUM(P22:U22)</f>
        <v>0</v>
      </c>
      <c r="P22" s="14"/>
      <c r="Q22" s="14"/>
      <c r="R22" s="14"/>
      <c r="S22" s="14"/>
      <c r="T22" s="14"/>
      <c r="U22" s="14"/>
      <c r="V22" s="14"/>
      <c r="W22" s="14">
        <v>25.6</v>
      </c>
      <c r="X22" s="21">
        <f t="shared" si="5"/>
        <v>1</v>
      </c>
      <c r="Y22" s="22" t="s">
        <v>45</v>
      </c>
      <c r="Z22" s="4"/>
    </row>
    <row r="23" spans="1:26" s="15" customFormat="1" ht="31.5" customHeight="1">
      <c r="A23" s="3">
        <v>15</v>
      </c>
      <c r="B23" s="5" t="s">
        <v>48</v>
      </c>
      <c r="C23" s="16" t="s">
        <v>35</v>
      </c>
      <c r="D23" s="11">
        <f t="shared" si="10"/>
        <v>5</v>
      </c>
      <c r="E23" s="11">
        <f t="shared" si="11"/>
        <v>0</v>
      </c>
      <c r="F23" s="14"/>
      <c r="G23" s="14"/>
      <c r="H23" s="14"/>
      <c r="I23" s="14"/>
      <c r="J23" s="14"/>
      <c r="K23" s="14"/>
      <c r="L23" s="14"/>
      <c r="M23" s="14">
        <v>5</v>
      </c>
      <c r="N23" s="11">
        <f t="shared" si="12"/>
        <v>5</v>
      </c>
      <c r="O23" s="11">
        <f t="shared" si="13"/>
        <v>0</v>
      </c>
      <c r="P23" s="14"/>
      <c r="Q23" s="14"/>
      <c r="R23" s="14"/>
      <c r="S23" s="14"/>
      <c r="T23" s="14"/>
      <c r="U23" s="14"/>
      <c r="V23" s="14"/>
      <c r="W23" s="14">
        <v>5</v>
      </c>
      <c r="X23" s="21">
        <f t="shared" si="5"/>
        <v>1</v>
      </c>
      <c r="Y23" s="22" t="s">
        <v>45</v>
      </c>
      <c r="Z23" s="4"/>
    </row>
    <row r="24" spans="1:26" s="15" customFormat="1" ht="31.5" customHeight="1">
      <c r="A24" s="3">
        <v>16</v>
      </c>
      <c r="B24" s="5" t="s">
        <v>48</v>
      </c>
      <c r="C24" s="23" t="s">
        <v>43</v>
      </c>
      <c r="D24" s="11">
        <f t="shared" si="10"/>
        <v>29.6</v>
      </c>
      <c r="E24" s="11">
        <f t="shared" si="11"/>
        <v>0</v>
      </c>
      <c r="F24" s="14"/>
      <c r="G24" s="14"/>
      <c r="H24" s="14"/>
      <c r="I24" s="14"/>
      <c r="J24" s="14"/>
      <c r="K24" s="14"/>
      <c r="L24" s="14"/>
      <c r="M24" s="14">
        <v>29.6</v>
      </c>
      <c r="N24" s="11">
        <f t="shared" si="12"/>
        <v>29.6</v>
      </c>
      <c r="O24" s="11">
        <f t="shared" si="13"/>
        <v>0</v>
      </c>
      <c r="P24" s="14"/>
      <c r="Q24" s="14"/>
      <c r="R24" s="14"/>
      <c r="S24" s="14"/>
      <c r="T24" s="14"/>
      <c r="U24" s="14"/>
      <c r="V24" s="14"/>
      <c r="W24" s="14">
        <v>29.6</v>
      </c>
      <c r="X24" s="21">
        <f t="shared" si="5"/>
        <v>1</v>
      </c>
      <c r="Y24" s="22" t="s">
        <v>45</v>
      </c>
      <c r="Z24" s="4"/>
    </row>
    <row r="25" spans="1:26" s="15" customFormat="1" ht="31.5" customHeight="1">
      <c r="A25" s="3">
        <v>17</v>
      </c>
      <c r="B25" s="5" t="s">
        <v>48</v>
      </c>
      <c r="C25" s="16" t="s">
        <v>36</v>
      </c>
      <c r="D25" s="11">
        <f t="shared" si="10"/>
        <v>3.04</v>
      </c>
      <c r="E25" s="11">
        <f t="shared" si="11"/>
        <v>0</v>
      </c>
      <c r="F25" s="14"/>
      <c r="G25" s="14"/>
      <c r="H25" s="14"/>
      <c r="I25" s="14"/>
      <c r="J25" s="14"/>
      <c r="K25" s="14"/>
      <c r="L25" s="14"/>
      <c r="M25" s="14">
        <v>3.04</v>
      </c>
      <c r="N25" s="11">
        <f t="shared" si="12"/>
        <v>3.04</v>
      </c>
      <c r="O25" s="11">
        <f t="shared" si="13"/>
        <v>0</v>
      </c>
      <c r="P25" s="14"/>
      <c r="Q25" s="14"/>
      <c r="R25" s="14"/>
      <c r="S25" s="14"/>
      <c r="T25" s="14"/>
      <c r="U25" s="14"/>
      <c r="V25" s="14"/>
      <c r="W25" s="14">
        <v>3.04</v>
      </c>
      <c r="X25" s="21">
        <f t="shared" si="5"/>
        <v>1</v>
      </c>
      <c r="Y25" s="22" t="s">
        <v>45</v>
      </c>
      <c r="Z25" s="4"/>
    </row>
    <row r="26" spans="1:26" s="15" customFormat="1" ht="31.5" customHeight="1">
      <c r="A26" s="3">
        <v>18</v>
      </c>
      <c r="B26" s="5" t="s">
        <v>48</v>
      </c>
      <c r="C26" s="16" t="s">
        <v>37</v>
      </c>
      <c r="D26" s="11">
        <f t="shared" si="6"/>
        <v>132.86000000000001</v>
      </c>
      <c r="E26" s="11">
        <f t="shared" si="11"/>
        <v>0</v>
      </c>
      <c r="F26" s="14"/>
      <c r="G26" s="14"/>
      <c r="H26" s="14"/>
      <c r="I26" s="14"/>
      <c r="J26" s="14"/>
      <c r="K26" s="14"/>
      <c r="L26" s="14"/>
      <c r="M26" s="14">
        <f>87.68+45.18</f>
        <v>132.86000000000001</v>
      </c>
      <c r="N26" s="11">
        <f t="shared" si="8"/>
        <v>132.86000000000001</v>
      </c>
      <c r="O26" s="11">
        <f t="shared" si="9"/>
        <v>0</v>
      </c>
      <c r="P26" s="14"/>
      <c r="Q26" s="14"/>
      <c r="R26" s="14"/>
      <c r="S26" s="14"/>
      <c r="T26" s="14"/>
      <c r="U26" s="14"/>
      <c r="V26" s="14"/>
      <c r="W26" s="14">
        <f>87.68+45.18</f>
        <v>132.86000000000001</v>
      </c>
      <c r="X26" s="21">
        <f t="shared" si="5"/>
        <v>1</v>
      </c>
      <c r="Y26" s="22" t="s">
        <v>45</v>
      </c>
      <c r="Z26" s="4"/>
    </row>
    <row r="27" spans="1:26" s="15" customFormat="1" ht="31.5" customHeight="1">
      <c r="A27" s="3">
        <v>19</v>
      </c>
      <c r="B27" s="5" t="s">
        <v>48</v>
      </c>
      <c r="C27" s="16" t="s">
        <v>42</v>
      </c>
      <c r="D27" s="11">
        <f t="shared" si="6"/>
        <v>28.57</v>
      </c>
      <c r="E27" s="11">
        <f t="shared" si="7"/>
        <v>0</v>
      </c>
      <c r="F27" s="14"/>
      <c r="G27" s="14"/>
      <c r="H27" s="14"/>
      <c r="I27" s="14"/>
      <c r="J27" s="14"/>
      <c r="K27" s="14"/>
      <c r="L27" s="14"/>
      <c r="M27" s="14">
        <v>28.57</v>
      </c>
      <c r="N27" s="11">
        <f t="shared" si="8"/>
        <v>28.57</v>
      </c>
      <c r="O27" s="11">
        <f t="shared" si="9"/>
        <v>0</v>
      </c>
      <c r="P27" s="14"/>
      <c r="Q27" s="14"/>
      <c r="R27" s="14"/>
      <c r="S27" s="14"/>
      <c r="T27" s="14"/>
      <c r="U27" s="14"/>
      <c r="V27" s="14"/>
      <c r="W27" s="14">
        <v>28.57</v>
      </c>
      <c r="X27" s="21">
        <f t="shared" si="5"/>
        <v>1</v>
      </c>
      <c r="Y27" s="22" t="s">
        <v>45</v>
      </c>
      <c r="Z27" s="4"/>
    </row>
    <row r="28" spans="1:26" s="15" customFormat="1" ht="31.5" customHeight="1">
      <c r="A28" s="3">
        <v>20</v>
      </c>
      <c r="B28" s="5" t="s">
        <v>48</v>
      </c>
      <c r="C28" s="16" t="s">
        <v>39</v>
      </c>
      <c r="D28" s="11">
        <f t="shared" si="6"/>
        <v>27.99</v>
      </c>
      <c r="E28" s="11">
        <f t="shared" si="7"/>
        <v>0</v>
      </c>
      <c r="F28" s="14"/>
      <c r="G28" s="14"/>
      <c r="H28" s="14"/>
      <c r="I28" s="14"/>
      <c r="J28" s="14"/>
      <c r="K28" s="14"/>
      <c r="L28" s="14"/>
      <c r="M28" s="14">
        <v>27.99</v>
      </c>
      <c r="N28" s="11">
        <f t="shared" si="8"/>
        <v>27.99</v>
      </c>
      <c r="O28" s="11">
        <f t="shared" si="9"/>
        <v>0</v>
      </c>
      <c r="P28" s="14"/>
      <c r="Q28" s="14"/>
      <c r="R28" s="14"/>
      <c r="S28" s="14"/>
      <c r="T28" s="14"/>
      <c r="U28" s="14"/>
      <c r="V28" s="14"/>
      <c r="W28" s="14">
        <v>27.99</v>
      </c>
      <c r="X28" s="21">
        <f t="shared" si="5"/>
        <v>1</v>
      </c>
      <c r="Y28" s="22" t="s">
        <v>45</v>
      </c>
      <c r="Z28" s="4"/>
    </row>
    <row r="29" spans="1:26" s="15" customFormat="1" ht="31.5" customHeight="1">
      <c r="A29" s="3">
        <v>21</v>
      </c>
      <c r="B29" s="5" t="s">
        <v>48</v>
      </c>
      <c r="C29" s="16" t="s">
        <v>40</v>
      </c>
      <c r="D29" s="11">
        <f t="shared" si="6"/>
        <v>3</v>
      </c>
      <c r="E29" s="11">
        <f t="shared" si="7"/>
        <v>0</v>
      </c>
      <c r="F29" s="14"/>
      <c r="G29" s="14"/>
      <c r="H29" s="14"/>
      <c r="I29" s="14"/>
      <c r="J29" s="14"/>
      <c r="K29" s="14"/>
      <c r="L29" s="14"/>
      <c r="M29" s="14">
        <v>3</v>
      </c>
      <c r="N29" s="11">
        <f t="shared" si="8"/>
        <v>3</v>
      </c>
      <c r="O29" s="11">
        <f t="shared" si="9"/>
        <v>0</v>
      </c>
      <c r="P29" s="14"/>
      <c r="Q29" s="14"/>
      <c r="R29" s="14"/>
      <c r="S29" s="14"/>
      <c r="T29" s="14"/>
      <c r="U29" s="14"/>
      <c r="V29" s="14"/>
      <c r="W29" s="14">
        <v>3</v>
      </c>
      <c r="X29" s="21">
        <f t="shared" si="5"/>
        <v>1</v>
      </c>
      <c r="Y29" s="22" t="s">
        <v>45</v>
      </c>
      <c r="Z29" s="4"/>
    </row>
    <row r="30" spans="1:26" s="15" customFormat="1" ht="31.5" customHeight="1">
      <c r="A30" s="3">
        <v>22</v>
      </c>
      <c r="B30" s="5" t="s">
        <v>48</v>
      </c>
      <c r="C30" s="16" t="s">
        <v>44</v>
      </c>
      <c r="D30" s="11">
        <f t="shared" ref="D30" si="14">SUM(E30,M30)</f>
        <v>50</v>
      </c>
      <c r="E30" s="11">
        <f t="shared" ref="E30" si="15">SUM(F30:K30)</f>
        <v>0</v>
      </c>
      <c r="F30" s="18"/>
      <c r="G30" s="18"/>
      <c r="H30" s="18"/>
      <c r="I30" s="18"/>
      <c r="J30" s="18"/>
      <c r="K30" s="18"/>
      <c r="L30" s="18"/>
      <c r="M30" s="18">
        <v>50</v>
      </c>
      <c r="N30" s="11">
        <f t="shared" ref="N30" si="16">SUM(O30,W30)</f>
        <v>22.48</v>
      </c>
      <c r="O30" s="11">
        <f t="shared" ref="O30" si="17">SUM(P30:U30)</f>
        <v>0</v>
      </c>
      <c r="P30" s="18"/>
      <c r="Q30" s="18"/>
      <c r="R30" s="18"/>
      <c r="S30" s="18"/>
      <c r="T30" s="18"/>
      <c r="U30" s="18"/>
      <c r="V30" s="18"/>
      <c r="W30" s="18">
        <v>22.48</v>
      </c>
      <c r="X30" s="21">
        <f t="shared" si="5"/>
        <v>0.4496</v>
      </c>
      <c r="Y30" s="22" t="s">
        <v>46</v>
      </c>
      <c r="Z30" s="19"/>
    </row>
    <row r="31" spans="1:26" ht="31.5" customHeight="1">
      <c r="A31" s="3">
        <v>23</v>
      </c>
      <c r="B31" s="5" t="s">
        <v>48</v>
      </c>
      <c r="C31" s="17" t="s">
        <v>38</v>
      </c>
      <c r="D31" s="6">
        <f t="shared" si="0"/>
        <v>2.52</v>
      </c>
      <c r="E31" s="6">
        <f t="shared" si="1"/>
        <v>0</v>
      </c>
      <c r="F31" s="8"/>
      <c r="G31" s="8"/>
      <c r="H31" s="8"/>
      <c r="I31" s="8"/>
      <c r="J31" s="8"/>
      <c r="K31" s="8"/>
      <c r="L31" s="8"/>
      <c r="M31" s="8">
        <v>2.52</v>
      </c>
      <c r="N31" s="6">
        <f t="shared" si="2"/>
        <v>2.52</v>
      </c>
      <c r="O31" s="6">
        <f t="shared" si="3"/>
        <v>0</v>
      </c>
      <c r="P31" s="8"/>
      <c r="Q31" s="8"/>
      <c r="R31" s="8"/>
      <c r="S31" s="8"/>
      <c r="T31" s="8"/>
      <c r="U31" s="8"/>
      <c r="V31" s="8"/>
      <c r="W31" s="14">
        <v>2.52</v>
      </c>
      <c r="X31" s="21">
        <f t="shared" si="5"/>
        <v>1</v>
      </c>
      <c r="Y31" s="22" t="s">
        <v>45</v>
      </c>
      <c r="Z31" s="4"/>
    </row>
    <row r="32" spans="1:26" ht="13.5" customHeight="1">
      <c r="C32" s="15"/>
    </row>
    <row r="33" spans="3:13" ht="21.95" customHeight="1">
      <c r="C33" s="28" t="s">
        <v>21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</sheetData>
  <mergeCells count="26">
    <mergeCell ref="V5:V7"/>
    <mergeCell ref="W5:W7"/>
    <mergeCell ref="Y4:Y7"/>
    <mergeCell ref="Z4:Z7"/>
    <mergeCell ref="B4:B7"/>
    <mergeCell ref="X4:X7"/>
    <mergeCell ref="O5:U5"/>
    <mergeCell ref="P6:R6"/>
    <mergeCell ref="S6:U6"/>
    <mergeCell ref="N5:N7"/>
    <mergeCell ref="O6:O7"/>
    <mergeCell ref="C33:M33"/>
    <mergeCell ref="A4:A7"/>
    <mergeCell ref="C4:C7"/>
    <mergeCell ref="D5:D7"/>
    <mergeCell ref="E6:E7"/>
    <mergeCell ref="L5:L7"/>
    <mergeCell ref="M5:M7"/>
    <mergeCell ref="E5:K5"/>
    <mergeCell ref="F6:H6"/>
    <mergeCell ref="I6:K6"/>
    <mergeCell ref="A1:C1"/>
    <mergeCell ref="A2:Z2"/>
    <mergeCell ref="Y3:Z3"/>
    <mergeCell ref="D4:M4"/>
    <mergeCell ref="N4:W4"/>
  </mergeCells>
  <phoneticPr fontId="0" type="noConversion"/>
  <printOptions horizontalCentered="1"/>
  <pageMargins left="0.22427751792697456" right="0.16942325774140246" top="0.39370078740157483" bottom="0.27565998355234705" header="0.31107220593399892" footer="0.31107220593399892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3"/>
  <sheetViews>
    <sheetView tabSelected="1" topLeftCell="F1" workbookViewId="0">
      <selection activeCell="L29" sqref="L29"/>
    </sheetView>
  </sheetViews>
  <sheetFormatPr defaultRowHeight="13.5"/>
  <cols>
    <col min="1" max="1" width="3.5" style="15" customWidth="1"/>
    <col min="2" max="2" width="15" style="15" customWidth="1"/>
    <col min="3" max="3" width="33.75" style="15" customWidth="1"/>
    <col min="4" max="5" width="11.75" style="15" customWidth="1"/>
    <col min="6" max="12" width="9.625" style="15" customWidth="1"/>
    <col min="13" max="13" width="10.75" style="15" customWidth="1"/>
    <col min="14" max="23" width="10.625" style="15" customWidth="1"/>
    <col min="24" max="24" width="8.875" style="15" customWidth="1"/>
    <col min="25" max="26" width="4.375" style="15" customWidth="1"/>
    <col min="27" max="16384" width="9" style="15"/>
  </cols>
  <sheetData>
    <row r="1" spans="1:26" ht="23.1" customHeight="1">
      <c r="A1" s="24" t="s">
        <v>0</v>
      </c>
      <c r="B1" s="24"/>
      <c r="C1" s="24"/>
    </row>
    <row r="2" spans="1:26" ht="23.1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24.95" customHeight="1">
      <c r="A3" s="2" t="s">
        <v>2</v>
      </c>
      <c r="B3" s="2"/>
      <c r="Y3" s="26"/>
      <c r="Z3" s="26"/>
    </row>
    <row r="4" spans="1:26" ht="18.95" customHeight="1">
      <c r="A4" s="29" t="s">
        <v>3</v>
      </c>
      <c r="B4" s="29" t="s">
        <v>4</v>
      </c>
      <c r="C4" s="29" t="s">
        <v>5</v>
      </c>
      <c r="D4" s="27" t="s">
        <v>6</v>
      </c>
      <c r="E4" s="27"/>
      <c r="F4" s="27"/>
      <c r="G4" s="27"/>
      <c r="H4" s="27"/>
      <c r="I4" s="27"/>
      <c r="J4" s="27"/>
      <c r="K4" s="27"/>
      <c r="L4" s="27"/>
      <c r="M4" s="27"/>
      <c r="N4" s="27" t="s">
        <v>7</v>
      </c>
      <c r="O4" s="27"/>
      <c r="P4" s="27"/>
      <c r="Q4" s="27"/>
      <c r="R4" s="27"/>
      <c r="S4" s="27"/>
      <c r="T4" s="27"/>
      <c r="U4" s="27"/>
      <c r="V4" s="27"/>
      <c r="W4" s="27"/>
      <c r="X4" s="32" t="s">
        <v>8</v>
      </c>
      <c r="Y4" s="29" t="s">
        <v>9</v>
      </c>
      <c r="Z4" s="29" t="s">
        <v>10</v>
      </c>
    </row>
    <row r="5" spans="1:26" ht="18.95" customHeight="1">
      <c r="A5" s="30"/>
      <c r="B5" s="30"/>
      <c r="C5" s="30"/>
      <c r="D5" s="29" t="s">
        <v>11</v>
      </c>
      <c r="E5" s="27" t="s">
        <v>12</v>
      </c>
      <c r="F5" s="27"/>
      <c r="G5" s="27"/>
      <c r="H5" s="27"/>
      <c r="I5" s="27"/>
      <c r="J5" s="27"/>
      <c r="K5" s="27"/>
      <c r="L5" s="29" t="s">
        <v>13</v>
      </c>
      <c r="M5" s="29" t="s">
        <v>14</v>
      </c>
      <c r="N5" s="27" t="s">
        <v>11</v>
      </c>
      <c r="O5" s="27" t="s">
        <v>12</v>
      </c>
      <c r="P5" s="27"/>
      <c r="Q5" s="27"/>
      <c r="R5" s="27"/>
      <c r="S5" s="27"/>
      <c r="T5" s="27"/>
      <c r="U5" s="27"/>
      <c r="V5" s="29" t="s">
        <v>13</v>
      </c>
      <c r="W5" s="29" t="s">
        <v>14</v>
      </c>
      <c r="X5" s="33"/>
      <c r="Y5" s="30"/>
      <c r="Z5" s="30"/>
    </row>
    <row r="6" spans="1:26" ht="18.95" customHeight="1">
      <c r="A6" s="30"/>
      <c r="B6" s="30"/>
      <c r="C6" s="30"/>
      <c r="D6" s="30"/>
      <c r="E6" s="27" t="s">
        <v>15</v>
      </c>
      <c r="F6" s="27" t="s">
        <v>16</v>
      </c>
      <c r="G6" s="27"/>
      <c r="H6" s="27"/>
      <c r="I6" s="27" t="s">
        <v>17</v>
      </c>
      <c r="J6" s="27"/>
      <c r="K6" s="27"/>
      <c r="L6" s="30"/>
      <c r="M6" s="30"/>
      <c r="N6" s="27"/>
      <c r="O6" s="35" t="s">
        <v>15</v>
      </c>
      <c r="P6" s="27" t="s">
        <v>16</v>
      </c>
      <c r="Q6" s="27"/>
      <c r="R6" s="27"/>
      <c r="S6" s="27" t="s">
        <v>17</v>
      </c>
      <c r="T6" s="27"/>
      <c r="U6" s="27"/>
      <c r="V6" s="30"/>
      <c r="W6" s="30"/>
      <c r="X6" s="33"/>
      <c r="Y6" s="30"/>
      <c r="Z6" s="30"/>
    </row>
    <row r="7" spans="1:26" ht="18.95" customHeight="1">
      <c r="A7" s="31"/>
      <c r="B7" s="31"/>
      <c r="C7" s="31"/>
      <c r="D7" s="31"/>
      <c r="E7" s="27"/>
      <c r="F7" s="3" t="s">
        <v>18</v>
      </c>
      <c r="G7" s="3" t="s">
        <v>19</v>
      </c>
      <c r="H7" s="3" t="s">
        <v>20</v>
      </c>
      <c r="I7" s="3" t="s">
        <v>18</v>
      </c>
      <c r="J7" s="3" t="s">
        <v>19</v>
      </c>
      <c r="K7" s="3" t="s">
        <v>20</v>
      </c>
      <c r="L7" s="31"/>
      <c r="M7" s="31"/>
      <c r="N7" s="27"/>
      <c r="O7" s="35"/>
      <c r="P7" s="3" t="s">
        <v>18</v>
      </c>
      <c r="Q7" s="3" t="s">
        <v>19</v>
      </c>
      <c r="R7" s="3" t="s">
        <v>20</v>
      </c>
      <c r="S7" s="3" t="s">
        <v>18</v>
      </c>
      <c r="T7" s="3" t="s">
        <v>19</v>
      </c>
      <c r="U7" s="3" t="s">
        <v>20</v>
      </c>
      <c r="V7" s="31"/>
      <c r="W7" s="30"/>
      <c r="X7" s="34"/>
      <c r="Y7" s="31"/>
      <c r="Z7" s="31"/>
    </row>
    <row r="8" spans="1:26" ht="23.1" customHeight="1">
      <c r="A8" s="3"/>
      <c r="B8" s="3"/>
      <c r="C8" s="3" t="s">
        <v>11</v>
      </c>
      <c r="D8" s="11">
        <f t="shared" ref="D8:D31" si="0">SUM(E8,M8)</f>
        <v>608.74999999999989</v>
      </c>
      <c r="E8" s="11">
        <f t="shared" ref="E8:E31" si="1">SUM(F8:K8)</f>
        <v>0</v>
      </c>
      <c r="F8" s="11">
        <f>SUM(F9:F31)</f>
        <v>0</v>
      </c>
      <c r="G8" s="11"/>
      <c r="H8" s="11"/>
      <c r="I8" s="11"/>
      <c r="J8" s="11"/>
      <c r="K8" s="11"/>
      <c r="L8" s="11"/>
      <c r="M8" s="11">
        <f>SUM(M9:M31)</f>
        <v>608.74999999999989</v>
      </c>
      <c r="N8" s="11">
        <f t="shared" ref="N8:N31" si="2">SUM(O8,W8)</f>
        <v>581.2299999999999</v>
      </c>
      <c r="O8" s="11">
        <f t="shared" ref="O8:O31" si="3">SUM(P8:U8)</f>
        <v>0</v>
      </c>
      <c r="P8" s="11">
        <f t="shared" ref="P8:U8" si="4">SUM(P9:P31)</f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/>
      <c r="W8" s="11">
        <f>SUM(W9:W31)</f>
        <v>581.2299999999999</v>
      </c>
      <c r="X8" s="21">
        <f>N8/D8</f>
        <v>0.95479260780287478</v>
      </c>
      <c r="Y8" s="22"/>
      <c r="Z8" s="3"/>
    </row>
    <row r="9" spans="1:26" ht="35.25" customHeight="1">
      <c r="A9" s="3">
        <v>1</v>
      </c>
      <c r="B9" s="5" t="s">
        <v>48</v>
      </c>
      <c r="C9" s="16" t="s">
        <v>22</v>
      </c>
      <c r="D9" s="11">
        <f t="shared" si="0"/>
        <v>29.1</v>
      </c>
      <c r="E9" s="11">
        <f t="shared" si="1"/>
        <v>0</v>
      </c>
      <c r="F9" s="12"/>
      <c r="G9" s="12"/>
      <c r="H9" s="12"/>
      <c r="I9" s="12"/>
      <c r="J9" s="12"/>
      <c r="K9" s="12"/>
      <c r="L9" s="12"/>
      <c r="M9" s="12">
        <v>29.1</v>
      </c>
      <c r="N9" s="11">
        <f t="shared" si="2"/>
        <v>29.1</v>
      </c>
      <c r="O9" s="11">
        <f>SUM(P9:U9)</f>
        <v>0</v>
      </c>
      <c r="P9" s="12"/>
      <c r="Q9" s="12"/>
      <c r="R9" s="12"/>
      <c r="S9" s="12"/>
      <c r="T9" s="12"/>
      <c r="U9" s="12"/>
      <c r="V9" s="12"/>
      <c r="W9" s="12">
        <v>29.1</v>
      </c>
      <c r="X9" s="21">
        <f>N9/D9</f>
        <v>1</v>
      </c>
      <c r="Y9" s="22" t="s">
        <v>45</v>
      </c>
      <c r="Z9" s="12"/>
    </row>
    <row r="10" spans="1:26" ht="35.25" customHeight="1">
      <c r="A10" s="3">
        <v>2</v>
      </c>
      <c r="B10" s="5" t="s">
        <v>48</v>
      </c>
      <c r="C10" s="16" t="s">
        <v>23</v>
      </c>
      <c r="D10" s="11">
        <f t="shared" si="0"/>
        <v>25.72</v>
      </c>
      <c r="E10" s="11">
        <f t="shared" si="1"/>
        <v>0</v>
      </c>
      <c r="F10" s="14"/>
      <c r="G10" s="14"/>
      <c r="H10" s="14"/>
      <c r="I10" s="14"/>
      <c r="J10" s="14"/>
      <c r="K10" s="14"/>
      <c r="L10" s="14"/>
      <c r="M10" s="9">
        <v>25.72</v>
      </c>
      <c r="N10" s="11">
        <f t="shared" si="2"/>
        <v>25.72</v>
      </c>
      <c r="O10" s="11">
        <f t="shared" si="3"/>
        <v>0</v>
      </c>
      <c r="P10" s="13"/>
      <c r="Q10" s="13"/>
      <c r="R10" s="13"/>
      <c r="S10" s="13"/>
      <c r="T10" s="13"/>
      <c r="U10" s="13"/>
      <c r="V10" s="13"/>
      <c r="W10" s="9">
        <v>25.72</v>
      </c>
      <c r="X10" s="21">
        <f t="shared" ref="X10:X31" si="5">N10/D10</f>
        <v>1</v>
      </c>
      <c r="Y10" s="22" t="s">
        <v>45</v>
      </c>
      <c r="Z10" s="4"/>
    </row>
    <row r="11" spans="1:26" ht="35.25" customHeight="1">
      <c r="A11" s="3">
        <v>3</v>
      </c>
      <c r="B11" s="5" t="s">
        <v>48</v>
      </c>
      <c r="C11" s="16" t="s">
        <v>24</v>
      </c>
      <c r="D11" s="11">
        <f t="shared" si="0"/>
        <v>53.32</v>
      </c>
      <c r="E11" s="11">
        <f t="shared" si="1"/>
        <v>0</v>
      </c>
      <c r="F11" s="14"/>
      <c r="G11" s="14"/>
      <c r="H11" s="14"/>
      <c r="I11" s="14"/>
      <c r="J11" s="14"/>
      <c r="K11" s="14"/>
      <c r="L11" s="14"/>
      <c r="M11" s="14">
        <v>53.32</v>
      </c>
      <c r="N11" s="11">
        <f t="shared" si="2"/>
        <v>53.32</v>
      </c>
      <c r="O11" s="11">
        <f t="shared" si="3"/>
        <v>0</v>
      </c>
      <c r="P11" s="14"/>
      <c r="Q11" s="14"/>
      <c r="R11" s="14"/>
      <c r="S11" s="14"/>
      <c r="T11" s="14"/>
      <c r="U11" s="14"/>
      <c r="V11" s="14"/>
      <c r="W11" s="14">
        <v>53.32</v>
      </c>
      <c r="X11" s="21">
        <f t="shared" si="5"/>
        <v>1</v>
      </c>
      <c r="Y11" s="22" t="s">
        <v>45</v>
      </c>
      <c r="Z11" s="4"/>
    </row>
    <row r="12" spans="1:26" ht="35.25" customHeight="1">
      <c r="A12" s="3">
        <v>4</v>
      </c>
      <c r="B12" s="5" t="s">
        <v>48</v>
      </c>
      <c r="C12" s="16" t="s">
        <v>25</v>
      </c>
      <c r="D12" s="11">
        <f t="shared" si="0"/>
        <v>25</v>
      </c>
      <c r="E12" s="11">
        <f t="shared" si="1"/>
        <v>0</v>
      </c>
      <c r="F12" s="14"/>
      <c r="G12" s="14"/>
      <c r="H12" s="14"/>
      <c r="I12" s="14"/>
      <c r="J12" s="14"/>
      <c r="K12" s="14"/>
      <c r="L12" s="14"/>
      <c r="M12" s="14">
        <v>25</v>
      </c>
      <c r="N12" s="11">
        <f t="shared" si="2"/>
        <v>25</v>
      </c>
      <c r="O12" s="11">
        <f t="shared" si="3"/>
        <v>0</v>
      </c>
      <c r="P12" s="14"/>
      <c r="Q12" s="14"/>
      <c r="R12" s="14"/>
      <c r="S12" s="14"/>
      <c r="T12" s="14"/>
      <c r="U12" s="14"/>
      <c r="V12" s="14"/>
      <c r="W12" s="14">
        <v>25</v>
      </c>
      <c r="X12" s="21">
        <f t="shared" si="5"/>
        <v>1</v>
      </c>
      <c r="Y12" s="22" t="s">
        <v>45</v>
      </c>
      <c r="Z12" s="4"/>
    </row>
    <row r="13" spans="1:26" ht="35.25" customHeight="1">
      <c r="A13" s="3">
        <v>5</v>
      </c>
      <c r="B13" s="5" t="s">
        <v>48</v>
      </c>
      <c r="C13" s="16" t="s">
        <v>26</v>
      </c>
      <c r="D13" s="11">
        <f t="shared" si="0"/>
        <v>6</v>
      </c>
      <c r="E13" s="11">
        <f t="shared" si="1"/>
        <v>0</v>
      </c>
      <c r="F13" s="14"/>
      <c r="G13" s="14"/>
      <c r="H13" s="14"/>
      <c r="I13" s="14"/>
      <c r="J13" s="14"/>
      <c r="K13" s="14"/>
      <c r="L13" s="14"/>
      <c r="M13" s="14">
        <v>6</v>
      </c>
      <c r="N13" s="11">
        <f t="shared" si="2"/>
        <v>6</v>
      </c>
      <c r="O13" s="11">
        <f t="shared" si="3"/>
        <v>0</v>
      </c>
      <c r="P13" s="14"/>
      <c r="Q13" s="14"/>
      <c r="R13" s="14"/>
      <c r="S13" s="14"/>
      <c r="T13" s="14"/>
      <c r="U13" s="14"/>
      <c r="V13" s="14"/>
      <c r="W13" s="14">
        <v>6</v>
      </c>
      <c r="X13" s="21">
        <f t="shared" si="5"/>
        <v>1</v>
      </c>
      <c r="Y13" s="22" t="s">
        <v>45</v>
      </c>
      <c r="Z13" s="4"/>
    </row>
    <row r="14" spans="1:26" ht="35.25" customHeight="1">
      <c r="A14" s="3">
        <v>6</v>
      </c>
      <c r="B14" s="5" t="s">
        <v>48</v>
      </c>
      <c r="C14" s="16" t="s">
        <v>27</v>
      </c>
      <c r="D14" s="11">
        <f t="shared" si="0"/>
        <v>20</v>
      </c>
      <c r="E14" s="11">
        <f t="shared" si="1"/>
        <v>0</v>
      </c>
      <c r="F14" s="14"/>
      <c r="G14" s="14"/>
      <c r="H14" s="14"/>
      <c r="I14" s="14"/>
      <c r="J14" s="14"/>
      <c r="K14" s="14"/>
      <c r="L14" s="14"/>
      <c r="M14" s="14">
        <v>20</v>
      </c>
      <c r="N14" s="11">
        <f t="shared" si="2"/>
        <v>20</v>
      </c>
      <c r="O14" s="11">
        <f t="shared" si="3"/>
        <v>0</v>
      </c>
      <c r="P14" s="14"/>
      <c r="Q14" s="14"/>
      <c r="R14" s="14"/>
      <c r="S14" s="14"/>
      <c r="T14" s="14"/>
      <c r="U14" s="14"/>
      <c r="V14" s="14"/>
      <c r="W14" s="14">
        <v>20</v>
      </c>
      <c r="X14" s="21">
        <f t="shared" si="5"/>
        <v>1</v>
      </c>
      <c r="Y14" s="22" t="s">
        <v>45</v>
      </c>
      <c r="Z14" s="4"/>
    </row>
    <row r="15" spans="1:26" ht="35.25" customHeight="1">
      <c r="A15" s="3">
        <v>7</v>
      </c>
      <c r="B15" s="5" t="s">
        <v>48</v>
      </c>
      <c r="C15" s="16" t="s">
        <v>28</v>
      </c>
      <c r="D15" s="11">
        <f t="shared" si="0"/>
        <v>70.83</v>
      </c>
      <c r="E15" s="11">
        <f t="shared" si="1"/>
        <v>0</v>
      </c>
      <c r="F15" s="14"/>
      <c r="G15" s="14"/>
      <c r="H15" s="14"/>
      <c r="I15" s="14"/>
      <c r="J15" s="14"/>
      <c r="K15" s="14"/>
      <c r="L15" s="14"/>
      <c r="M15" s="14">
        <v>70.83</v>
      </c>
      <c r="N15" s="11">
        <f t="shared" si="2"/>
        <v>70.83</v>
      </c>
      <c r="O15" s="11">
        <f t="shared" si="3"/>
        <v>0</v>
      </c>
      <c r="P15" s="14"/>
      <c r="Q15" s="14"/>
      <c r="R15" s="14"/>
      <c r="S15" s="14"/>
      <c r="T15" s="14"/>
      <c r="U15" s="14"/>
      <c r="V15" s="14"/>
      <c r="W15" s="14">
        <v>70.83</v>
      </c>
      <c r="X15" s="21">
        <f t="shared" si="5"/>
        <v>1</v>
      </c>
      <c r="Y15" s="22" t="s">
        <v>45</v>
      </c>
      <c r="Z15" s="4"/>
    </row>
    <row r="16" spans="1:26" ht="35.25" customHeight="1">
      <c r="A16" s="3">
        <v>8</v>
      </c>
      <c r="B16" s="5" t="s">
        <v>48</v>
      </c>
      <c r="C16" s="16" t="s">
        <v>29</v>
      </c>
      <c r="D16" s="11">
        <f t="shared" si="0"/>
        <v>1.92</v>
      </c>
      <c r="E16" s="11">
        <f t="shared" si="1"/>
        <v>0</v>
      </c>
      <c r="F16" s="14"/>
      <c r="G16" s="14"/>
      <c r="H16" s="14"/>
      <c r="I16" s="14"/>
      <c r="J16" s="14"/>
      <c r="K16" s="14"/>
      <c r="L16" s="14"/>
      <c r="M16" s="14">
        <v>1.92</v>
      </c>
      <c r="N16" s="11">
        <f t="shared" si="2"/>
        <v>1.92</v>
      </c>
      <c r="O16" s="11">
        <f t="shared" si="3"/>
        <v>0</v>
      </c>
      <c r="P16" s="14"/>
      <c r="Q16" s="14"/>
      <c r="R16" s="14"/>
      <c r="S16" s="14"/>
      <c r="T16" s="14"/>
      <c r="U16" s="14"/>
      <c r="V16" s="14"/>
      <c r="W16" s="14">
        <v>1.92</v>
      </c>
      <c r="X16" s="21">
        <f t="shared" si="5"/>
        <v>1</v>
      </c>
      <c r="Y16" s="22" t="s">
        <v>45</v>
      </c>
      <c r="Z16" s="4"/>
    </row>
    <row r="17" spans="1:26" ht="35.25" customHeight="1">
      <c r="A17" s="3">
        <v>9</v>
      </c>
      <c r="B17" s="5" t="s">
        <v>48</v>
      </c>
      <c r="C17" s="16" t="s">
        <v>30</v>
      </c>
      <c r="D17" s="11">
        <f t="shared" si="0"/>
        <v>8</v>
      </c>
      <c r="E17" s="11">
        <f t="shared" si="1"/>
        <v>0</v>
      </c>
      <c r="F17" s="12"/>
      <c r="G17" s="12"/>
      <c r="H17" s="12"/>
      <c r="I17" s="12"/>
      <c r="J17" s="12"/>
      <c r="K17" s="12"/>
      <c r="L17" s="12"/>
      <c r="M17" s="12">
        <v>8</v>
      </c>
      <c r="N17" s="11">
        <f t="shared" si="2"/>
        <v>8</v>
      </c>
      <c r="O17" s="11">
        <f t="shared" si="3"/>
        <v>0</v>
      </c>
      <c r="P17" s="12"/>
      <c r="Q17" s="12"/>
      <c r="R17" s="12"/>
      <c r="S17" s="12"/>
      <c r="T17" s="12"/>
      <c r="U17" s="12"/>
      <c r="V17" s="12"/>
      <c r="W17" s="12">
        <v>8</v>
      </c>
      <c r="X17" s="21">
        <f t="shared" si="5"/>
        <v>1</v>
      </c>
      <c r="Y17" s="22" t="s">
        <v>45</v>
      </c>
      <c r="Z17" s="12"/>
    </row>
    <row r="18" spans="1:26" ht="35.25" customHeight="1">
      <c r="A18" s="3">
        <v>10</v>
      </c>
      <c r="B18" s="5" t="s">
        <v>48</v>
      </c>
      <c r="C18" s="16" t="s">
        <v>31</v>
      </c>
      <c r="D18" s="11">
        <f t="shared" si="0"/>
        <v>22.06</v>
      </c>
      <c r="E18" s="11">
        <f t="shared" si="1"/>
        <v>0</v>
      </c>
      <c r="F18" s="14"/>
      <c r="G18" s="14"/>
      <c r="H18" s="14"/>
      <c r="I18" s="14"/>
      <c r="J18" s="14"/>
      <c r="K18" s="14"/>
      <c r="L18" s="14"/>
      <c r="M18" s="20">
        <v>22.06</v>
      </c>
      <c r="N18" s="11">
        <f t="shared" si="2"/>
        <v>22.06</v>
      </c>
      <c r="O18" s="11">
        <f t="shared" si="3"/>
        <v>0</v>
      </c>
      <c r="P18" s="13"/>
      <c r="Q18" s="13"/>
      <c r="R18" s="13"/>
      <c r="S18" s="13"/>
      <c r="T18" s="13"/>
      <c r="U18" s="13"/>
      <c r="V18" s="13"/>
      <c r="W18" s="20">
        <f>5+5+18-5.94</f>
        <v>22.06</v>
      </c>
      <c r="X18" s="21">
        <f t="shared" si="5"/>
        <v>1</v>
      </c>
      <c r="Y18" s="22" t="s">
        <v>45</v>
      </c>
      <c r="Z18" s="4"/>
    </row>
    <row r="19" spans="1:26" ht="35.25" customHeight="1">
      <c r="A19" s="3">
        <v>11</v>
      </c>
      <c r="B19" s="5" t="s">
        <v>48</v>
      </c>
      <c r="C19" s="16" t="s">
        <v>32</v>
      </c>
      <c r="D19" s="11">
        <f t="shared" si="0"/>
        <v>0.09</v>
      </c>
      <c r="E19" s="11">
        <f t="shared" si="1"/>
        <v>0</v>
      </c>
      <c r="F19" s="14"/>
      <c r="G19" s="14"/>
      <c r="H19" s="14"/>
      <c r="I19" s="14"/>
      <c r="J19" s="14"/>
      <c r="K19" s="14"/>
      <c r="L19" s="14"/>
      <c r="M19" s="14">
        <v>0.09</v>
      </c>
      <c r="N19" s="11">
        <f t="shared" si="2"/>
        <v>0.09</v>
      </c>
      <c r="O19" s="11">
        <f t="shared" si="3"/>
        <v>0</v>
      </c>
      <c r="P19" s="14"/>
      <c r="Q19" s="14"/>
      <c r="R19" s="14"/>
      <c r="S19" s="14"/>
      <c r="T19" s="14"/>
      <c r="U19" s="14"/>
      <c r="V19" s="14"/>
      <c r="W19" s="14">
        <v>0.09</v>
      </c>
      <c r="X19" s="21">
        <f t="shared" si="5"/>
        <v>1</v>
      </c>
      <c r="Y19" s="22" t="s">
        <v>49</v>
      </c>
      <c r="Z19" s="4"/>
    </row>
    <row r="20" spans="1:26" ht="35.25" customHeight="1">
      <c r="A20" s="3">
        <v>12</v>
      </c>
      <c r="B20" s="5" t="s">
        <v>48</v>
      </c>
      <c r="C20" s="16" t="s">
        <v>33</v>
      </c>
      <c r="D20" s="11">
        <f t="shared" si="0"/>
        <v>37.65</v>
      </c>
      <c r="E20" s="11">
        <f t="shared" si="1"/>
        <v>0</v>
      </c>
      <c r="F20" s="14"/>
      <c r="G20" s="14"/>
      <c r="H20" s="14"/>
      <c r="I20" s="14"/>
      <c r="J20" s="14"/>
      <c r="K20" s="14"/>
      <c r="L20" s="14"/>
      <c r="M20" s="14">
        <v>37.65</v>
      </c>
      <c r="N20" s="11">
        <f t="shared" si="2"/>
        <v>37.65</v>
      </c>
      <c r="O20" s="11">
        <f t="shared" si="3"/>
        <v>0</v>
      </c>
      <c r="P20" s="14"/>
      <c r="Q20" s="14"/>
      <c r="R20" s="14"/>
      <c r="S20" s="14"/>
      <c r="T20" s="14"/>
      <c r="U20" s="14"/>
      <c r="V20" s="14"/>
      <c r="W20" s="14">
        <v>37.65</v>
      </c>
      <c r="X20" s="21">
        <f t="shared" si="5"/>
        <v>1</v>
      </c>
      <c r="Y20" s="22" t="s">
        <v>45</v>
      </c>
      <c r="Z20" s="4"/>
    </row>
    <row r="21" spans="1:26" ht="35.25" customHeight="1">
      <c r="A21" s="3">
        <v>13</v>
      </c>
      <c r="B21" s="5" t="s">
        <v>48</v>
      </c>
      <c r="C21" s="16" t="s">
        <v>41</v>
      </c>
      <c r="D21" s="11">
        <f t="shared" si="0"/>
        <v>0.91</v>
      </c>
      <c r="E21" s="11">
        <f t="shared" si="1"/>
        <v>0</v>
      </c>
      <c r="F21" s="14"/>
      <c r="G21" s="14"/>
      <c r="H21" s="14"/>
      <c r="I21" s="14"/>
      <c r="J21" s="14"/>
      <c r="K21" s="14"/>
      <c r="L21" s="14"/>
      <c r="M21" s="14">
        <v>0.91</v>
      </c>
      <c r="N21" s="11">
        <f t="shared" si="2"/>
        <v>0.91</v>
      </c>
      <c r="O21" s="11">
        <f t="shared" si="3"/>
        <v>0</v>
      </c>
      <c r="P21" s="14"/>
      <c r="Q21" s="14"/>
      <c r="R21" s="14"/>
      <c r="S21" s="14"/>
      <c r="T21" s="14"/>
      <c r="U21" s="14"/>
      <c r="V21" s="14"/>
      <c r="W21" s="14">
        <v>0.91</v>
      </c>
      <c r="X21" s="21">
        <f t="shared" si="5"/>
        <v>1</v>
      </c>
      <c r="Y21" s="22" t="s">
        <v>45</v>
      </c>
      <c r="Z21" s="4"/>
    </row>
    <row r="22" spans="1:26" ht="31.5" customHeight="1">
      <c r="A22" s="3">
        <v>14</v>
      </c>
      <c r="B22" s="5" t="s">
        <v>48</v>
      </c>
      <c r="C22" s="16" t="s">
        <v>34</v>
      </c>
      <c r="D22" s="11">
        <f t="shared" si="0"/>
        <v>25.6</v>
      </c>
      <c r="E22" s="11">
        <f t="shared" si="1"/>
        <v>0</v>
      </c>
      <c r="F22" s="14"/>
      <c r="G22" s="14"/>
      <c r="H22" s="14"/>
      <c r="I22" s="14"/>
      <c r="J22" s="14"/>
      <c r="K22" s="14"/>
      <c r="L22" s="14"/>
      <c r="M22" s="14">
        <v>25.6</v>
      </c>
      <c r="N22" s="36">
        <f t="shared" si="2"/>
        <v>25.6</v>
      </c>
      <c r="O22" s="11">
        <f t="shared" si="3"/>
        <v>0</v>
      </c>
      <c r="P22" s="14"/>
      <c r="Q22" s="14"/>
      <c r="R22" s="14"/>
      <c r="S22" s="14"/>
      <c r="T22" s="14"/>
      <c r="U22" s="14"/>
      <c r="V22" s="14"/>
      <c r="W22" s="14">
        <v>25.6</v>
      </c>
      <c r="X22" s="21">
        <f t="shared" si="5"/>
        <v>1</v>
      </c>
      <c r="Y22" s="22" t="s">
        <v>45</v>
      </c>
      <c r="Z22" s="4"/>
    </row>
    <row r="23" spans="1:26" ht="31.5" customHeight="1">
      <c r="A23" s="3">
        <v>15</v>
      </c>
      <c r="B23" s="5" t="s">
        <v>48</v>
      </c>
      <c r="C23" s="16" t="s">
        <v>35</v>
      </c>
      <c r="D23" s="11">
        <f t="shared" si="0"/>
        <v>5</v>
      </c>
      <c r="E23" s="11">
        <f t="shared" si="1"/>
        <v>0</v>
      </c>
      <c r="F23" s="14"/>
      <c r="G23" s="14"/>
      <c r="H23" s="14"/>
      <c r="I23" s="14"/>
      <c r="J23" s="14"/>
      <c r="K23" s="14"/>
      <c r="L23" s="14"/>
      <c r="M23" s="14">
        <v>5</v>
      </c>
      <c r="N23" s="11">
        <f t="shared" si="2"/>
        <v>5</v>
      </c>
      <c r="O23" s="11">
        <f t="shared" si="3"/>
        <v>0</v>
      </c>
      <c r="P23" s="14"/>
      <c r="Q23" s="14"/>
      <c r="R23" s="14"/>
      <c r="S23" s="14"/>
      <c r="T23" s="14"/>
      <c r="U23" s="14"/>
      <c r="V23" s="14"/>
      <c r="W23" s="14">
        <v>5</v>
      </c>
      <c r="X23" s="21">
        <f t="shared" si="5"/>
        <v>1</v>
      </c>
      <c r="Y23" s="22" t="s">
        <v>45</v>
      </c>
      <c r="Z23" s="4"/>
    </row>
    <row r="24" spans="1:26" ht="31.5" customHeight="1">
      <c r="A24" s="3">
        <v>16</v>
      </c>
      <c r="B24" s="5" t="s">
        <v>48</v>
      </c>
      <c r="C24" s="23" t="s">
        <v>43</v>
      </c>
      <c r="D24" s="11">
        <f t="shared" si="0"/>
        <v>29.6</v>
      </c>
      <c r="E24" s="11">
        <f t="shared" si="1"/>
        <v>0</v>
      </c>
      <c r="F24" s="14"/>
      <c r="G24" s="14"/>
      <c r="H24" s="14"/>
      <c r="I24" s="14"/>
      <c r="J24" s="14"/>
      <c r="K24" s="14"/>
      <c r="L24" s="14"/>
      <c r="M24" s="14">
        <v>29.6</v>
      </c>
      <c r="N24" s="11">
        <f t="shared" si="2"/>
        <v>29.6</v>
      </c>
      <c r="O24" s="11">
        <f t="shared" si="3"/>
        <v>0</v>
      </c>
      <c r="P24" s="14"/>
      <c r="Q24" s="14"/>
      <c r="R24" s="14"/>
      <c r="S24" s="14"/>
      <c r="T24" s="14"/>
      <c r="U24" s="14"/>
      <c r="V24" s="14"/>
      <c r="W24" s="14">
        <v>29.6</v>
      </c>
      <c r="X24" s="21">
        <f t="shared" si="5"/>
        <v>1</v>
      </c>
      <c r="Y24" s="22" t="s">
        <v>45</v>
      </c>
      <c r="Z24" s="4"/>
    </row>
    <row r="25" spans="1:26" ht="31.5" customHeight="1">
      <c r="A25" s="3">
        <v>17</v>
      </c>
      <c r="B25" s="5" t="s">
        <v>48</v>
      </c>
      <c r="C25" s="16" t="s">
        <v>36</v>
      </c>
      <c r="D25" s="11">
        <f t="shared" si="0"/>
        <v>3.04</v>
      </c>
      <c r="E25" s="11">
        <f t="shared" si="1"/>
        <v>0</v>
      </c>
      <c r="F25" s="14"/>
      <c r="G25" s="14"/>
      <c r="H25" s="14"/>
      <c r="I25" s="14"/>
      <c r="J25" s="14"/>
      <c r="K25" s="14"/>
      <c r="L25" s="14"/>
      <c r="M25" s="14">
        <v>3.04</v>
      </c>
      <c r="N25" s="11">
        <f t="shared" si="2"/>
        <v>3.04</v>
      </c>
      <c r="O25" s="11">
        <f t="shared" si="3"/>
        <v>0</v>
      </c>
      <c r="P25" s="14"/>
      <c r="Q25" s="14"/>
      <c r="R25" s="14"/>
      <c r="S25" s="14"/>
      <c r="T25" s="14"/>
      <c r="U25" s="14"/>
      <c r="V25" s="14"/>
      <c r="W25" s="14">
        <v>3.04</v>
      </c>
      <c r="X25" s="21">
        <f t="shared" si="5"/>
        <v>1</v>
      </c>
      <c r="Y25" s="22" t="s">
        <v>45</v>
      </c>
      <c r="Z25" s="4"/>
    </row>
    <row r="26" spans="1:26" ht="31.5" customHeight="1">
      <c r="A26" s="3">
        <v>18</v>
      </c>
      <c r="B26" s="5" t="s">
        <v>48</v>
      </c>
      <c r="C26" s="16" t="s">
        <v>37</v>
      </c>
      <c r="D26" s="11">
        <f t="shared" si="0"/>
        <v>132.84</v>
      </c>
      <c r="E26" s="11">
        <f t="shared" si="1"/>
        <v>0</v>
      </c>
      <c r="F26" s="14"/>
      <c r="G26" s="14"/>
      <c r="H26" s="14"/>
      <c r="I26" s="14"/>
      <c r="J26" s="14"/>
      <c r="K26" s="14"/>
      <c r="L26" s="14"/>
      <c r="M26" s="14">
        <f>87.67+45.17</f>
        <v>132.84</v>
      </c>
      <c r="N26" s="36">
        <f t="shared" si="2"/>
        <v>132.84</v>
      </c>
      <c r="O26" s="11">
        <f t="shared" si="3"/>
        <v>0</v>
      </c>
      <c r="P26" s="14"/>
      <c r="Q26" s="14"/>
      <c r="R26" s="14"/>
      <c r="S26" s="14"/>
      <c r="T26" s="14"/>
      <c r="U26" s="14"/>
      <c r="V26" s="14"/>
      <c r="W26" s="14">
        <f>87.67+45.17</f>
        <v>132.84</v>
      </c>
      <c r="X26" s="21">
        <f t="shared" si="5"/>
        <v>1</v>
      </c>
      <c r="Y26" s="22" t="s">
        <v>45</v>
      </c>
      <c r="Z26" s="4"/>
    </row>
    <row r="27" spans="1:26" ht="31.5" customHeight="1">
      <c r="A27" s="3">
        <v>19</v>
      </c>
      <c r="B27" s="5" t="s">
        <v>48</v>
      </c>
      <c r="C27" s="16" t="s">
        <v>42</v>
      </c>
      <c r="D27" s="11">
        <f t="shared" si="0"/>
        <v>28.56</v>
      </c>
      <c r="E27" s="11">
        <f t="shared" si="1"/>
        <v>0</v>
      </c>
      <c r="F27" s="14"/>
      <c r="G27" s="14"/>
      <c r="H27" s="14"/>
      <c r="I27" s="14"/>
      <c r="J27" s="14"/>
      <c r="K27" s="14"/>
      <c r="L27" s="14"/>
      <c r="M27" s="14">
        <v>28.56</v>
      </c>
      <c r="N27" s="11">
        <f t="shared" si="2"/>
        <v>28.56</v>
      </c>
      <c r="O27" s="11">
        <f t="shared" si="3"/>
        <v>0</v>
      </c>
      <c r="P27" s="14"/>
      <c r="Q27" s="14"/>
      <c r="R27" s="14"/>
      <c r="S27" s="14"/>
      <c r="T27" s="14"/>
      <c r="U27" s="14"/>
      <c r="V27" s="14"/>
      <c r="W27" s="14">
        <v>28.56</v>
      </c>
      <c r="X27" s="21">
        <f t="shared" si="5"/>
        <v>1</v>
      </c>
      <c r="Y27" s="22" t="s">
        <v>45</v>
      </c>
      <c r="Z27" s="4"/>
    </row>
    <row r="28" spans="1:26" ht="31.5" customHeight="1">
      <c r="A28" s="3">
        <v>20</v>
      </c>
      <c r="B28" s="5" t="s">
        <v>48</v>
      </c>
      <c r="C28" s="16" t="s">
        <v>39</v>
      </c>
      <c r="D28" s="11">
        <f t="shared" si="0"/>
        <v>27.99</v>
      </c>
      <c r="E28" s="11">
        <f t="shared" si="1"/>
        <v>0</v>
      </c>
      <c r="F28" s="14"/>
      <c r="G28" s="14"/>
      <c r="H28" s="14"/>
      <c r="I28" s="14"/>
      <c r="J28" s="14"/>
      <c r="K28" s="14"/>
      <c r="L28" s="14"/>
      <c r="M28" s="14">
        <v>27.99</v>
      </c>
      <c r="N28" s="11">
        <f t="shared" si="2"/>
        <v>27.99</v>
      </c>
      <c r="O28" s="11">
        <f t="shared" si="3"/>
        <v>0</v>
      </c>
      <c r="P28" s="14"/>
      <c r="Q28" s="14"/>
      <c r="R28" s="14"/>
      <c r="S28" s="14"/>
      <c r="T28" s="14"/>
      <c r="U28" s="14"/>
      <c r="V28" s="14"/>
      <c r="W28" s="14">
        <v>27.99</v>
      </c>
      <c r="X28" s="21">
        <f t="shared" si="5"/>
        <v>1</v>
      </c>
      <c r="Y28" s="22" t="s">
        <v>45</v>
      </c>
      <c r="Z28" s="4"/>
    </row>
    <row r="29" spans="1:26" ht="31.5" customHeight="1">
      <c r="A29" s="3">
        <v>21</v>
      </c>
      <c r="B29" s="5" t="s">
        <v>48</v>
      </c>
      <c r="C29" s="16" t="s">
        <v>40</v>
      </c>
      <c r="D29" s="11">
        <f t="shared" si="0"/>
        <v>3</v>
      </c>
      <c r="E29" s="11">
        <f t="shared" si="1"/>
        <v>0</v>
      </c>
      <c r="F29" s="14"/>
      <c r="G29" s="14"/>
      <c r="H29" s="14"/>
      <c r="I29" s="14"/>
      <c r="J29" s="14"/>
      <c r="K29" s="14"/>
      <c r="L29" s="14"/>
      <c r="M29" s="14">
        <v>3</v>
      </c>
      <c r="N29" s="36">
        <f t="shared" si="2"/>
        <v>3</v>
      </c>
      <c r="O29" s="11">
        <f t="shared" si="3"/>
        <v>0</v>
      </c>
      <c r="P29" s="14"/>
      <c r="Q29" s="14"/>
      <c r="R29" s="14"/>
      <c r="S29" s="14"/>
      <c r="T29" s="14"/>
      <c r="U29" s="14"/>
      <c r="V29" s="14"/>
      <c r="W29" s="14">
        <v>3</v>
      </c>
      <c r="X29" s="21">
        <f t="shared" si="5"/>
        <v>1</v>
      </c>
      <c r="Y29" s="22" t="s">
        <v>45</v>
      </c>
      <c r="Z29" s="4"/>
    </row>
    <row r="30" spans="1:26" ht="31.5" customHeight="1">
      <c r="A30" s="3">
        <v>22</v>
      </c>
      <c r="B30" s="5" t="s">
        <v>48</v>
      </c>
      <c r="C30" s="16" t="s">
        <v>44</v>
      </c>
      <c r="D30" s="11">
        <f t="shared" si="0"/>
        <v>50</v>
      </c>
      <c r="E30" s="11">
        <f t="shared" si="1"/>
        <v>0</v>
      </c>
      <c r="F30" s="18"/>
      <c r="G30" s="18"/>
      <c r="H30" s="18"/>
      <c r="I30" s="18"/>
      <c r="J30" s="18"/>
      <c r="K30" s="18"/>
      <c r="L30" s="18"/>
      <c r="M30" s="18">
        <v>50</v>
      </c>
      <c r="N30" s="11">
        <f t="shared" si="2"/>
        <v>22.48</v>
      </c>
      <c r="O30" s="11">
        <f t="shared" si="3"/>
        <v>0</v>
      </c>
      <c r="P30" s="18"/>
      <c r="Q30" s="18"/>
      <c r="R30" s="18"/>
      <c r="S30" s="18"/>
      <c r="T30" s="18"/>
      <c r="U30" s="18"/>
      <c r="V30" s="18"/>
      <c r="W30" s="18">
        <v>22.48</v>
      </c>
      <c r="X30" s="21">
        <f t="shared" si="5"/>
        <v>0.4496</v>
      </c>
      <c r="Y30" s="22" t="s">
        <v>46</v>
      </c>
      <c r="Z30" s="19"/>
    </row>
    <row r="31" spans="1:26" ht="31.5" customHeight="1">
      <c r="A31" s="3">
        <v>23</v>
      </c>
      <c r="B31" s="5" t="s">
        <v>48</v>
      </c>
      <c r="C31" s="17" t="s">
        <v>38</v>
      </c>
      <c r="D31" s="11">
        <f t="shared" si="0"/>
        <v>2.52</v>
      </c>
      <c r="E31" s="11">
        <f t="shared" si="1"/>
        <v>0</v>
      </c>
      <c r="F31" s="14"/>
      <c r="G31" s="14"/>
      <c r="H31" s="14"/>
      <c r="I31" s="14"/>
      <c r="J31" s="14"/>
      <c r="K31" s="14"/>
      <c r="L31" s="14"/>
      <c r="M31" s="14">
        <v>2.52</v>
      </c>
      <c r="N31" s="11">
        <f t="shared" si="2"/>
        <v>2.52</v>
      </c>
      <c r="O31" s="11">
        <f t="shared" si="3"/>
        <v>0</v>
      </c>
      <c r="P31" s="14"/>
      <c r="Q31" s="14"/>
      <c r="R31" s="14"/>
      <c r="S31" s="14"/>
      <c r="T31" s="14"/>
      <c r="U31" s="14"/>
      <c r="V31" s="14"/>
      <c r="W31" s="14">
        <v>2.52</v>
      </c>
      <c r="X31" s="21">
        <f t="shared" si="5"/>
        <v>1</v>
      </c>
      <c r="Y31" s="22" t="s">
        <v>45</v>
      </c>
      <c r="Z31" s="4"/>
    </row>
    <row r="32" spans="1:26" ht="13.5" customHeight="1"/>
    <row r="33" spans="3:13" ht="21.95" customHeight="1">
      <c r="C33" s="28" t="s">
        <v>21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</sheetData>
  <mergeCells count="26">
    <mergeCell ref="C33:M33"/>
    <mergeCell ref="Z4:Z7"/>
    <mergeCell ref="D5:D7"/>
    <mergeCell ref="E5:K5"/>
    <mergeCell ref="L5:L7"/>
    <mergeCell ref="M5:M7"/>
    <mergeCell ref="N5:N7"/>
    <mergeCell ref="O5:U5"/>
    <mergeCell ref="V5:V7"/>
    <mergeCell ref="W5:W7"/>
    <mergeCell ref="E6:E7"/>
    <mergeCell ref="F6:H6"/>
    <mergeCell ref="I6:K6"/>
    <mergeCell ref="O6:O7"/>
    <mergeCell ref="P6:R6"/>
    <mergeCell ref="S6:U6"/>
    <mergeCell ref="A1:C1"/>
    <mergeCell ref="A2:Z2"/>
    <mergeCell ref="Y3:Z3"/>
    <mergeCell ref="A4:A7"/>
    <mergeCell ref="B4:B7"/>
    <mergeCell ref="C4:C7"/>
    <mergeCell ref="D4:M4"/>
    <mergeCell ref="N4:W4"/>
    <mergeCell ref="X4:X7"/>
    <mergeCell ref="Y4:Y7"/>
  </mergeCells>
  <phoneticPr fontId="11" type="noConversion"/>
  <printOptions horizontalCentered="1"/>
  <pageMargins left="0.22427751792697456" right="0.16942325774140246" top="0.39370078740157483" bottom="0.27565998355234705" header="0.31107220593399892" footer="0.31107220593399892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附件1部门自评--预算部门具体项目汇总表</vt:lpstr>
      <vt:lpstr>附件1部门自评--预算部门具体项目汇总表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revision>0</cp:revision>
  <dcterms:created xsi:type="dcterms:W3CDTF">2022-10-21T02:56:00Z</dcterms:created>
  <dcterms:modified xsi:type="dcterms:W3CDTF">2024-07-01T03:30:22Z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