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676" firstSheet="3" activeTab="18"/>
  </bookViews>
  <sheets>
    <sheet name="附表1-1" sheetId="1" r:id="rId1"/>
    <sheet name="附表1-2" sheetId="2" r:id="rId2"/>
    <sheet name="附表1-3" sheetId="4" r:id="rId3"/>
    <sheet name="附表1-4 " sheetId="3" r:id="rId4"/>
    <sheet name="附表1-5" sheetId="5" r:id="rId5"/>
    <sheet name="附表1-6" sheetId="7" r:id="rId6"/>
    <sheet name="附表1-7" sheetId="6" r:id="rId7"/>
    <sheet name="附表1-8" sheetId="9" r:id="rId8"/>
    <sheet name="附表1-9" sheetId="11" r:id="rId9"/>
    <sheet name="附表1-10" sheetId="12" r:id="rId10"/>
    <sheet name="附表1-11" sheetId="13" r:id="rId11"/>
    <sheet name="附表1-12" sheetId="15" r:id="rId12"/>
    <sheet name="附表1-13" sheetId="16" r:id="rId13"/>
    <sheet name="附表1-14" sheetId="17" r:id="rId14"/>
    <sheet name="附表1-15" sheetId="18" r:id="rId15"/>
    <sheet name="附表1-16" sheetId="19" r:id="rId16"/>
    <sheet name="附表1-17" sheetId="20" r:id="rId17"/>
    <sheet name="附表1-18" sheetId="21" r:id="rId18"/>
    <sheet name="附表1-19" sheetId="22" r:id="rId19"/>
    <sheet name="附表1-20" sheetId="23" r:id="rId20"/>
    <sheet name="附表1-21" sheetId="24" r:id="rId21"/>
    <sheet name="附表1-22" sheetId="25" r:id="rId22"/>
    <sheet name="附表1-23" sheetId="26" r:id="rId23"/>
    <sheet name="附表1-24" sheetId="27" r:id="rId24"/>
    <sheet name="附表1-25" sheetId="10" r:id="rId25"/>
    <sheet name="附表1-26" sheetId="28" r:id="rId26"/>
  </sheets>
  <definedNames>
    <definedName name="_xlnm._FilterDatabase" localSheetId="24" hidden="1">'附表1-25'!#REF!</definedName>
    <definedName name="_xlnm._FilterDatabase" localSheetId="2" hidden="1">'附表1-3'!$7:$434</definedName>
    <definedName name="_xlnm._FilterDatabase" localSheetId="3" hidden="1">'附表1-4 '!$A$5:$H$31</definedName>
    <definedName name="_xlnm._FilterDatabase" localSheetId="5" hidden="1">'附表1-6'!$A$4:$F$4</definedName>
    <definedName name="_xlnm._FilterDatabase" localSheetId="6" hidden="1">'附表1-7'!#REF!</definedName>
    <definedName name="_xlnm._FilterDatabase" localSheetId="8" hidden="1">'附表1-9'!$A$5:$C$39</definedName>
    <definedName name="_xlnm.Print_Area" localSheetId="5">'附表1-6'!$A$1:$E$4</definedName>
  </definedNames>
  <calcPr calcId="144525"/>
</workbook>
</file>

<file path=xl/sharedStrings.xml><?xml version="1.0" encoding="utf-8"?>
<sst xmlns="http://schemas.openxmlformats.org/spreadsheetml/2006/main" count="1258" uniqueCount="756">
  <si>
    <t>附表1-1</t>
  </si>
  <si>
    <t>一般公共预算收入表</t>
  </si>
  <si>
    <t>单位：万元</t>
  </si>
  <si>
    <t>项目</t>
  </si>
  <si>
    <t>预算数</t>
  </si>
  <si>
    <t>合计</t>
  </si>
  <si>
    <t xml:space="preserve">  一、税收收入</t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</si>
  <si>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增值税</t>
    </r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</si>
  <si>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企业所得税</t>
    </r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</si>
  <si>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</si>
  <si>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</si>
  <si>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</si>
  <si>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</si>
  <si>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</si>
  <si>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</si>
  <si>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</si>
  <si>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</si>
  <si>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</si>
  <si>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</si>
  <si>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</si>
  <si>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 xml:space="preserve">  二、非税收入</t>
  </si>
  <si>
    <t xml:space="preserve">       专项收入</t>
  </si>
  <si>
    <t xml:space="preserve">          其中：教育费附加收入</t>
  </si>
  <si>
    <r>
      <rPr>
        <sz val="10"/>
        <rFont val="Times New Roman"/>
        <charset val="134"/>
      </rPr>
      <t xml:space="preserve">                                   </t>
    </r>
    <r>
      <rPr>
        <sz val="10"/>
        <rFont val="宋体"/>
        <charset val="134"/>
      </rPr>
      <t>残疾人保障金等收入</t>
    </r>
  </si>
  <si>
    <t xml:space="preserve">        行政性收费收入</t>
  </si>
  <si>
    <t xml:space="preserve">        罚没收入</t>
  </si>
  <si>
    <t xml:space="preserve">        政府住房基金收入</t>
  </si>
  <si>
    <t xml:space="preserve">        国有资源(资产)有偿使用收入</t>
  </si>
  <si>
    <t xml:space="preserve">        其他收入</t>
  </si>
  <si>
    <t>附表1-2</t>
  </si>
  <si>
    <t>一般公共预算支出表</t>
  </si>
  <si>
    <t>一、本级支出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</si>
  <si>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</si>
  <si>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</si>
  <si>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</si>
  <si>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</si>
  <si>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</si>
  <si>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</si>
  <si>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</si>
  <si>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</si>
  <si>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</si>
  <si>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</si>
  <si>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</si>
  <si>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</si>
  <si>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</si>
  <si>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</si>
  <si>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</si>
  <si>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</si>
  <si>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</si>
  <si>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</si>
  <si>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</si>
  <si>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</si>
  <si>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</si>
  <si>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</si>
  <si>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</si>
  <si>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</si>
  <si>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</si>
  <si>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</si>
  <si>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附表1-3</t>
  </si>
  <si>
    <t>一般公共预算本级支出表</t>
  </si>
  <si>
    <t>科目编码</t>
  </si>
  <si>
    <t>科目名称</t>
  </si>
  <si>
    <t>1</t>
  </si>
  <si>
    <t>2</t>
  </si>
  <si>
    <t>人大事务</t>
  </si>
  <si>
    <t>行政运行</t>
  </si>
  <si>
    <t>一般行政管理事务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</si>
  <si>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</si>
  <si>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</si>
  <si>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</si>
  <si>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</si>
  <si>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</si>
  <si>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</si>
  <si>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</si>
  <si>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机关服务</t>
  </si>
  <si>
    <t>信访事务</t>
  </si>
  <si>
    <t>其他政府办公厅（室）及相关机构事务支出</t>
  </si>
  <si>
    <t>发展与改革事务</t>
  </si>
  <si>
    <t>战略规划与实施</t>
  </si>
  <si>
    <t>日常经济运行调节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</si>
  <si>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</si>
  <si>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</si>
  <si>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</si>
  <si>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</si>
  <si>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</si>
  <si>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</si>
  <si>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</si>
  <si>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事业运行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</si>
  <si>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</si>
  <si>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</si>
  <si>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</si>
  <si>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</si>
  <si>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</si>
  <si>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</si>
  <si>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</si>
  <si>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</si>
  <si>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</si>
  <si>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</si>
  <si>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档案事务</t>
  </si>
  <si>
    <t>档案馆</t>
  </si>
  <si>
    <t>民主党派及工商联事务</t>
  </si>
  <si>
    <t>群众团体事务</t>
  </si>
  <si>
    <t>党委办公厅（室）及相关机构事务</t>
  </si>
  <si>
    <t>组织事务</t>
  </si>
  <si>
    <t>宣传事务</t>
  </si>
  <si>
    <t>统战事务</t>
  </si>
  <si>
    <t>宗教事务</t>
  </si>
  <si>
    <t>其他统战事务支出</t>
  </si>
  <si>
    <t>其他共产党事务支出</t>
  </si>
  <si>
    <t>网信事务</t>
  </si>
  <si>
    <t>市场监督管理事务</t>
  </si>
  <si>
    <t>市场主体管理</t>
  </si>
  <si>
    <t>市场秩序执法</t>
  </si>
  <si>
    <t>质量安全监管</t>
  </si>
  <si>
    <t>食品安全监管</t>
  </si>
  <si>
    <t>其他市场监督管理事务</t>
  </si>
  <si>
    <t>其他一般公共服务支出</t>
  </si>
  <si>
    <t>武装警察部队</t>
  </si>
  <si>
    <t>其他武装警察部队支出</t>
  </si>
  <si>
    <t>公安</t>
  </si>
  <si>
    <t>信息化建设</t>
  </si>
  <si>
    <t>执法办案</t>
  </si>
  <si>
    <t>其他公安支出</t>
  </si>
  <si>
    <t>检察</t>
  </si>
  <si>
    <t>法院</t>
  </si>
  <si>
    <t>案件审判</t>
  </si>
  <si>
    <t>司法</t>
  </si>
  <si>
    <t>基层司法业务</t>
  </si>
  <si>
    <t>普法宣传</t>
  </si>
  <si>
    <t>公共法律服务</t>
  </si>
  <si>
    <t>法制建设</t>
  </si>
  <si>
    <t>其他司法支出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</si>
  <si>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</si>
  <si>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</si>
  <si>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</si>
  <si>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</si>
  <si>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</si>
  <si>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</si>
  <si>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</si>
  <si>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</si>
  <si>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</si>
  <si>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</si>
  <si>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</si>
  <si>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</si>
  <si>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</si>
  <si>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</si>
  <si>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</si>
  <si>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</si>
  <si>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</si>
  <si>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</si>
  <si>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</si>
  <si>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</si>
  <si>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</si>
  <si>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农村中小学教学设施</t>
  </si>
  <si>
    <t>其他教育费附加安排的支出</t>
  </si>
  <si>
    <t>其他教育支出</t>
  </si>
  <si>
    <t>科学技术管理事务</t>
  </si>
  <si>
    <t>其他科学技术管理事务支出</t>
  </si>
  <si>
    <t>科学技术普及</t>
  </si>
  <si>
    <t>科普活动</t>
  </si>
  <si>
    <t>科技馆站</t>
  </si>
  <si>
    <t>其他科学技术普及支出</t>
  </si>
  <si>
    <t>文化和旅游</t>
  </si>
  <si>
    <t>图书馆</t>
  </si>
  <si>
    <t>群众文化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</si>
  <si>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</si>
  <si>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</si>
  <si>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</si>
  <si>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</si>
  <si>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</si>
  <si>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</si>
  <si>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</si>
  <si>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广播电视</t>
  </si>
  <si>
    <t>广播电视事务</t>
  </si>
  <si>
    <t>其他文化旅游体育与传媒支出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</si>
  <si>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</si>
  <si>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</si>
  <si>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</si>
  <si>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</si>
  <si>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</si>
  <si>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</si>
  <si>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劳动人事争议调解仲裁</t>
  </si>
  <si>
    <t>其他人力资源和社会保障管理事务支出</t>
  </si>
  <si>
    <t>民政管理事务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</si>
  <si>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</si>
  <si>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</si>
  <si>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</si>
  <si>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</si>
  <si>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</si>
  <si>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</si>
  <si>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</si>
  <si>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</si>
  <si>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</si>
  <si>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就业补助</t>
  </si>
  <si>
    <t>公益性岗位补贴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</si>
  <si>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</si>
  <si>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</si>
  <si>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</si>
  <si>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</si>
  <si>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</si>
  <si>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</si>
  <si>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</si>
  <si>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</si>
  <si>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</si>
  <si>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</si>
  <si>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</si>
  <si>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</si>
  <si>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</si>
  <si>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</si>
  <si>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</si>
  <si>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</si>
  <si>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</si>
  <si>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</si>
  <si>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</si>
  <si>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</si>
  <si>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</si>
  <si>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</si>
  <si>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</si>
  <si>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</si>
  <si>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</si>
  <si>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</si>
  <si>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</si>
  <si>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</si>
  <si>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</si>
  <si>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</si>
  <si>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</si>
  <si>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</si>
  <si>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</si>
  <si>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</si>
  <si>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</si>
  <si>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</si>
  <si>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</si>
  <si>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</si>
  <si>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</si>
  <si>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</si>
  <si>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</si>
  <si>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</si>
  <si>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</si>
  <si>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</si>
  <si>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</si>
  <si>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其他财政对社会保险基金的补助</t>
  </si>
  <si>
    <t>退役军人管理事务</t>
  </si>
  <si>
    <t>拥军优属</t>
  </si>
  <si>
    <t>其他退役军人事务管理支出</t>
  </si>
  <si>
    <t>其他社会保障和就业支出</t>
  </si>
  <si>
    <t>卫生健康管理事务</t>
  </si>
  <si>
    <t>公立医院</t>
  </si>
  <si>
    <t>综合医院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</si>
  <si>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</si>
  <si>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</si>
  <si>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</si>
  <si>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</si>
  <si>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</si>
  <si>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</si>
  <si>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</si>
  <si>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</si>
  <si>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</si>
  <si>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</si>
  <si>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突发公共卫生事件应急处理</t>
  </si>
  <si>
    <t>中医药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</si>
  <si>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</si>
  <si>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</si>
  <si>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</si>
  <si>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</si>
  <si>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</si>
  <si>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</si>
  <si>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</si>
  <si>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</si>
  <si>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</si>
  <si>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</si>
  <si>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</si>
  <si>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</si>
  <si>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</si>
  <si>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</si>
  <si>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</si>
  <si>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</si>
  <si>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</si>
  <si>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</si>
  <si>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</si>
  <si>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</si>
  <si>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</si>
  <si>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</si>
  <si>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</si>
  <si>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</si>
  <si>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</si>
  <si>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</si>
  <si>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土壤</t>
  </si>
  <si>
    <t>其他污染防治支出</t>
  </si>
  <si>
    <t>自然生态保护</t>
  </si>
  <si>
    <t>农村环境保护</t>
  </si>
  <si>
    <t>能源节约利用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</si>
  <si>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</si>
  <si>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</si>
  <si>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</si>
  <si>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</si>
  <si>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</si>
  <si>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</si>
  <si>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</si>
  <si>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</si>
  <si>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</si>
  <si>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</si>
  <si>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</si>
  <si>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</si>
  <si>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</si>
  <si>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</si>
  <si>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</si>
  <si>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农业结构调整补贴</t>
  </si>
  <si>
    <t>农业生产发展</t>
  </si>
  <si>
    <t>农村社会事业</t>
  </si>
  <si>
    <t>农业资源保护修复与利用</t>
  </si>
  <si>
    <t>农村道路建设</t>
  </si>
  <si>
    <t>成品油价格改革对渔业的补贴</t>
  </si>
  <si>
    <t>农田建设</t>
  </si>
  <si>
    <t>其他农业农村支出</t>
  </si>
  <si>
    <t>林业和草原</t>
  </si>
  <si>
    <t>森林资源培育</t>
  </si>
  <si>
    <t>动植物保护</t>
  </si>
  <si>
    <t>执法与监督</t>
  </si>
  <si>
    <t>林业草原防灾减灾</t>
  </si>
  <si>
    <t>其他林业支出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</si>
  <si>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</si>
  <si>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</si>
  <si>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</si>
  <si>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</si>
  <si>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</si>
  <si>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</si>
  <si>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</si>
  <si>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</si>
  <si>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</si>
  <si>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</si>
  <si>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水利安全监督</t>
  </si>
  <si>
    <t>信息管理</t>
  </si>
  <si>
    <t>水利建设征地及移民支出</t>
  </si>
  <si>
    <t>农村人畜饮水</t>
  </si>
  <si>
    <t>其他水利支出</t>
  </si>
  <si>
    <t>扶贫</t>
  </si>
  <si>
    <t>其他扶贫支出</t>
  </si>
  <si>
    <t>农村综合改革</t>
  </si>
  <si>
    <t>对村级一事一议的补助</t>
  </si>
  <si>
    <t>对村民委员会和村党支部的补助</t>
  </si>
  <si>
    <t>农村综合改革示范试点补助</t>
  </si>
  <si>
    <t>其他农村综合改革支出</t>
  </si>
  <si>
    <t>普惠金融发展支出</t>
  </si>
  <si>
    <t>农业保险保费补贴</t>
  </si>
  <si>
    <t>公路水路运输</t>
  </si>
  <si>
    <t>公路建设</t>
  </si>
  <si>
    <t>公路养护</t>
  </si>
  <si>
    <t>公路运输管理</t>
  </si>
  <si>
    <t>其他公路水路运输支出</t>
  </si>
  <si>
    <t>铁路运输</t>
  </si>
  <si>
    <t>铁路安全</t>
  </si>
  <si>
    <t>工业和信息产业监管</t>
  </si>
  <si>
    <t>其他工业和信息产业监管支出</t>
  </si>
  <si>
    <t>商业流通事务</t>
  </si>
  <si>
    <t>其他商业流通事务支出</t>
  </si>
  <si>
    <t>其他商业服务业等支出</t>
  </si>
  <si>
    <t>自然资源事务</t>
  </si>
  <si>
    <t>自然资源规划及管理</t>
  </si>
  <si>
    <t>地质矿产资源与环境调查</t>
  </si>
  <si>
    <t>气象事务</t>
  </si>
  <si>
    <t>其他气象事务支出</t>
  </si>
  <si>
    <t>住房改革支出</t>
  </si>
  <si>
    <t>住房公积金</t>
  </si>
  <si>
    <t>棚户区改造</t>
  </si>
  <si>
    <t>农村危房改造</t>
  </si>
  <si>
    <t>老旧小区改造</t>
  </si>
  <si>
    <t>粮油事务</t>
  </si>
  <si>
    <t>信息统计</t>
  </si>
  <si>
    <t>粮食财务挂账利息补贴</t>
  </si>
  <si>
    <t>其他粮油物资事务支出</t>
  </si>
  <si>
    <t>粮油储备</t>
  </si>
  <si>
    <t>储备粮油补贴</t>
  </si>
  <si>
    <t>应急管理事务</t>
  </si>
  <si>
    <t>灾害风险防治</t>
  </si>
  <si>
    <t>应急救援</t>
  </si>
  <si>
    <t>应急管理</t>
  </si>
  <si>
    <t>其他应急管理支出</t>
  </si>
  <si>
    <t>消防事务</t>
  </si>
  <si>
    <t>消防应急救援</t>
  </si>
  <si>
    <t>地震事务</t>
  </si>
  <si>
    <t>地震监测</t>
  </si>
  <si>
    <t>防震减灾基础管理</t>
  </si>
  <si>
    <t>自然灾害救灾及恢复重建支出</t>
  </si>
  <si>
    <t>其他自然灾害救灾及恢复重建支出</t>
  </si>
  <si>
    <t>年初预留</t>
  </si>
  <si>
    <t>地方政府一般债务付息支出</t>
  </si>
  <si>
    <t>地方政府一般债券付息支出</t>
  </si>
  <si>
    <t>地方政府一般债务发行费用支出</t>
  </si>
  <si>
    <t>附表1-4</t>
  </si>
  <si>
    <t>一般公共预算本级基本支出表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</si>
  <si>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</si>
  <si>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</si>
  <si>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</si>
  <si>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</si>
  <si>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</si>
  <si>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</si>
  <si>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</si>
  <si>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</si>
  <si>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</si>
  <si>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</si>
  <si>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</si>
  <si>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</si>
  <si>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</si>
  <si>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</si>
  <si>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</si>
  <si>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</si>
  <si>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</si>
  <si>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</si>
  <si>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</si>
  <si>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</si>
  <si>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</si>
  <si>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</si>
  <si>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</si>
  <si>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</si>
  <si>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</si>
  <si>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</si>
  <si>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</si>
  <si>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</si>
  <si>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</si>
  <si>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</si>
  <si>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</si>
  <si>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50306</t>
  </si>
  <si>
    <t>设备购置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</si>
  <si>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</si>
  <si>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</si>
  <si>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</si>
  <si>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</si>
  <si>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</si>
  <si>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</si>
  <si>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</si>
  <si>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</si>
  <si>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</si>
  <si>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资本性支出（一）</t>
  </si>
  <si>
    <t>509</t>
  </si>
  <si>
    <t>对个人和家庭的补助</t>
  </si>
  <si>
    <t>50901</t>
  </si>
  <si>
    <t>社会福利和救助</t>
  </si>
  <si>
    <t>50905</t>
  </si>
  <si>
    <t>离退休费</t>
  </si>
  <si>
    <t>50999</t>
  </si>
  <si>
    <t>其他对个人和家庭补助</t>
  </si>
  <si>
    <t>附表1-5</t>
  </si>
  <si>
    <t>一般公共预算税收返还、一般性和专项转移支付分地区
安排情况表</t>
  </si>
  <si>
    <t>地区名称</t>
  </si>
  <si>
    <t>科目（单位）名称</t>
  </si>
  <si>
    <t>201</t>
  </si>
  <si>
    <t>一般公共服务支出类合计</t>
  </si>
  <si>
    <t>此表无数据,空表列示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</si>
  <si>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</si>
  <si>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</si>
  <si>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</si>
  <si>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</si>
  <si>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</si>
  <si>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</si>
  <si>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附表1-6</t>
  </si>
  <si>
    <t>一般公共预算专项转移支付分项目安排情况表</t>
  </si>
  <si>
    <t>序号</t>
  </si>
  <si>
    <t>项目名称</t>
  </si>
  <si>
    <t>注：我区乡镇目前按照部门管理方式对待，年初预算未安排转移支付，此表无数据，空表列示</t>
  </si>
  <si>
    <r>
      <rPr>
        <sz val="11"/>
        <color theme="1"/>
        <rFont val="宋体"/>
        <charset val="134"/>
        <scheme val="minor"/>
      </rPr>
      <t>附表</t>
    </r>
    <r>
      <rPr>
        <sz val="11"/>
        <rFont val="Times New Roman"/>
        <charset val="134"/>
      </rPr>
      <t>1-7</t>
    </r>
  </si>
  <si>
    <t>政府性基金预算收入表</t>
  </si>
  <si>
    <t>1.国有土地使用权出让收入</t>
  </si>
  <si>
    <t>2.农业土地开发资金收入</t>
  </si>
  <si>
    <t>3.国有土地收益基金收入</t>
  </si>
  <si>
    <t>4.城市基础设施配套费收入</t>
  </si>
  <si>
    <t>5.车辆通行费收入</t>
  </si>
  <si>
    <t>6.污水处理费收入</t>
  </si>
  <si>
    <t>7.其他政府性基金收入（墙改）</t>
  </si>
  <si>
    <t>附表1-8</t>
  </si>
  <si>
    <t>政府性基金预算支出表</t>
  </si>
  <si>
    <t>资源勘探信息等支出</t>
  </si>
  <si>
    <t>金融支出</t>
  </si>
  <si>
    <t>二、对下转移支付</t>
  </si>
  <si>
    <t>附表1-9</t>
  </si>
  <si>
    <t>政府性基金预算本级支出表</t>
  </si>
  <si>
    <t/>
  </si>
  <si>
    <t>总计</t>
  </si>
  <si>
    <t>国家电影事业发展专项资金安排的支出</t>
  </si>
  <si>
    <t>资助国产影片放映</t>
  </si>
  <si>
    <t>大中型水库移民后期扶持基金支出</t>
  </si>
  <si>
    <t>移民补助</t>
  </si>
  <si>
    <t>基础设施建设和经济发展</t>
  </si>
  <si>
    <t xml:space="preserve">国有土地使用权出让收入安排的支出 </t>
  </si>
  <si>
    <t>2120801</t>
  </si>
  <si>
    <t xml:space="preserve">征地和拆迁补偿支出 </t>
  </si>
  <si>
    <t>2120802</t>
  </si>
  <si>
    <t xml:space="preserve">土地开发支出 </t>
  </si>
  <si>
    <t>2120806</t>
  </si>
  <si>
    <t xml:space="preserve">土地出让业务支出 </t>
  </si>
  <si>
    <t>2120899</t>
  </si>
  <si>
    <t xml:space="preserve">其他国有土地使用权出让收入安排的支出 </t>
  </si>
  <si>
    <t>21213</t>
  </si>
  <si>
    <t>城市基础设施配套费安排的支出</t>
  </si>
  <si>
    <t>2121301</t>
  </si>
  <si>
    <t xml:space="preserve">城市公共设施 </t>
  </si>
  <si>
    <t>2121302</t>
  </si>
  <si>
    <t xml:space="preserve">城市环境卫生 </t>
  </si>
  <si>
    <t>21214</t>
  </si>
  <si>
    <t>污水处理费安排的支出</t>
  </si>
  <si>
    <t>2121499</t>
  </si>
  <si>
    <t xml:space="preserve">其他污水处理费安排的支出 </t>
  </si>
  <si>
    <t>214</t>
  </si>
  <si>
    <t>21462</t>
  </si>
  <si>
    <t xml:space="preserve">车辆通行费安排的支出 </t>
  </si>
  <si>
    <t>2146299</t>
  </si>
  <si>
    <t xml:space="preserve">其他车辆通行费安排的支出 </t>
  </si>
  <si>
    <t>229</t>
  </si>
  <si>
    <t>22960</t>
  </si>
  <si>
    <t>彩票公益金安排的支出</t>
  </si>
  <si>
    <t>2296002</t>
  </si>
  <si>
    <t>用于社会福利的彩票公益金支出</t>
  </si>
  <si>
    <t>23204</t>
  </si>
  <si>
    <t>地方政府专项债务付息支出</t>
  </si>
  <si>
    <t>2320411</t>
  </si>
  <si>
    <t xml:space="preserve">国有土地使用权出让金债务付息支出 </t>
  </si>
  <si>
    <t>2320431</t>
  </si>
  <si>
    <t xml:space="preserve">土地储备专项债券付息支出 </t>
  </si>
  <si>
    <t>2320498</t>
  </si>
  <si>
    <t xml:space="preserve">其他地方自行试点项目收益专项债券付息支出 </t>
  </si>
  <si>
    <t>233</t>
  </si>
  <si>
    <t>23304</t>
  </si>
  <si>
    <t>地方政府专项债务发行费用支出</t>
  </si>
  <si>
    <t>2330411</t>
  </si>
  <si>
    <t xml:space="preserve">国有土地使用权出让金债务发行费用支出 </t>
  </si>
  <si>
    <t>2330431</t>
  </si>
  <si>
    <t xml:space="preserve">土地储备专项债券发行费用支出 </t>
  </si>
  <si>
    <t>2330498</t>
  </si>
  <si>
    <t xml:space="preserve">其他地方自行试点项目收益专项债券发行费用支出 </t>
  </si>
  <si>
    <t>附表1-10</t>
  </si>
  <si>
    <t>政府性基金预算专项转移支付分地区安排情况表</t>
  </si>
  <si>
    <t>附表1-11</t>
  </si>
  <si>
    <t>政府性基金预算转移支付分项目安排情况表</t>
  </si>
  <si>
    <t xml:space="preserve"> </t>
  </si>
  <si>
    <t>附表1-13</t>
  </si>
  <si>
    <t>国有资本经营预算收入表</t>
  </si>
  <si>
    <t>国有资本经营预算支出表</t>
  </si>
  <si>
    <t>2010199</t>
  </si>
  <si>
    <t xml:space="preserve">  其他人大事务支出项合计</t>
  </si>
  <si>
    <t>附表1-14</t>
  </si>
  <si>
    <t>国有资本经营预算本级支出表</t>
  </si>
  <si>
    <t>20101</t>
  </si>
  <si>
    <t xml:space="preserve"> 人大事务款合计</t>
  </si>
  <si>
    <t>2010101</t>
  </si>
  <si>
    <t xml:space="preserve">  行政运行项合计</t>
  </si>
  <si>
    <t>附表1-15</t>
  </si>
  <si>
    <t>国有资本经营预算专项转移支付分地区安排情况表</t>
  </si>
  <si>
    <t>附表1-16</t>
  </si>
  <si>
    <t>国有资本经营预算专项转移支付分项目安排情况表</t>
  </si>
  <si>
    <t>附表1-17</t>
  </si>
  <si>
    <t>社会保险基金预算收入表</t>
  </si>
  <si>
    <t>丰南社会保险基金收入合计</t>
  </si>
  <si>
    <t>失业保险基金收入</t>
  </si>
  <si>
    <t>失业保险费收入</t>
  </si>
  <si>
    <t>失业保险基金财政补贴收入</t>
  </si>
  <si>
    <t>其他失业保险基金收入</t>
  </si>
  <si>
    <t>职工基本医疗保险基金</t>
  </si>
  <si>
    <t>保险费收入</t>
  </si>
  <si>
    <t>财政补贴收入</t>
  </si>
  <si>
    <t>利息收入</t>
  </si>
  <si>
    <t>其他收入</t>
  </si>
  <si>
    <t>城乡居民基本养老保险基金</t>
  </si>
  <si>
    <t>委托投资收益</t>
  </si>
  <si>
    <t>机关事业单位基本养老保险基金</t>
  </si>
  <si>
    <t>城乡居民基本医疗保险基金</t>
  </si>
  <si>
    <t>附表1-18</t>
  </si>
  <si>
    <t>社会保险基金预算支出表</t>
  </si>
  <si>
    <t>209</t>
  </si>
  <si>
    <t>社会保险基金支出</t>
  </si>
  <si>
    <t>20901</t>
  </si>
  <si>
    <t>基本养老保险基金支出</t>
  </si>
  <si>
    <t>2090101</t>
  </si>
  <si>
    <t>基本养老金</t>
  </si>
  <si>
    <t>2090102</t>
  </si>
  <si>
    <t>医疗补助金</t>
  </si>
  <si>
    <t>2090103</t>
  </si>
  <si>
    <t>丧葬抚恤补助</t>
  </si>
  <si>
    <t>2090199</t>
  </si>
  <si>
    <t>其他企业职工基本养老保险基金支出</t>
  </si>
  <si>
    <t>20902</t>
  </si>
  <si>
    <t>失业保险基金支出</t>
  </si>
  <si>
    <t>2090201</t>
  </si>
  <si>
    <t>失业保险金</t>
  </si>
  <si>
    <t>2090202</t>
  </si>
  <si>
    <t>医疗保险费</t>
  </si>
  <si>
    <t>2090203</t>
  </si>
  <si>
    <t>丧葬抚恤费</t>
  </si>
  <si>
    <t>2090204</t>
  </si>
  <si>
    <t>职业培训和职业介绍补贴</t>
  </si>
  <si>
    <t>其他失业保险基金支出</t>
  </si>
  <si>
    <t>20903</t>
  </si>
  <si>
    <t>基本医疗保险基金支出</t>
  </si>
  <si>
    <t>2090301</t>
  </si>
  <si>
    <t>基本医疗保险统筹基金</t>
  </si>
  <si>
    <t>2090302</t>
  </si>
  <si>
    <t>医疗保险个人账户基金</t>
  </si>
  <si>
    <t>其他基本医疗保险基金支出</t>
  </si>
  <si>
    <t>20904</t>
  </si>
  <si>
    <t>工伤保险基金支出</t>
  </si>
  <si>
    <t>2090401</t>
  </si>
  <si>
    <t>工伤保险待遇</t>
  </si>
  <si>
    <t>其他工伤保险基金支出</t>
  </si>
  <si>
    <t>20910</t>
  </si>
  <si>
    <t>城乡居民基本养老保险基金支出</t>
  </si>
  <si>
    <t>2091001</t>
  </si>
  <si>
    <t>基本养老金支出</t>
  </si>
  <si>
    <t>2091002</t>
  </si>
  <si>
    <t>个人账户养老金支出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</si>
  <si>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</si>
  <si>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</si>
  <si>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</si>
  <si>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</si>
  <si>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</si>
  <si>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</si>
  <si>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</si>
  <si>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20912</t>
  </si>
  <si>
    <t>城乡居民基本医疗保险基金支出</t>
  </si>
  <si>
    <t>2091201</t>
  </si>
  <si>
    <t>城乡居民基本医疗保险基金医疗待遇支出</t>
  </si>
  <si>
    <t>2091202</t>
  </si>
  <si>
    <t>大病医疗保险支出</t>
  </si>
  <si>
    <t>2091299</t>
  </si>
  <si>
    <t>其他城乡居民基本医疗保险基金支出</t>
  </si>
  <si>
    <t>附表1-19</t>
  </si>
  <si>
    <t>财政拨款“三公”经费预算汇总表</t>
  </si>
  <si>
    <t>三公经费小计</t>
  </si>
  <si>
    <t>因公出国出（境）费</t>
  </si>
  <si>
    <t>公务用车购置费</t>
  </si>
  <si>
    <t>DEBT_T_XXGK_XEYE</t>
  </si>
  <si>
    <t xml:space="preserve"> AND T.AD_CODE_GK=1302 AND T.SET_YEAR_GK=2021</t>
  </si>
  <si>
    <t>上年债务限额及余额预算</t>
  </si>
  <si>
    <t>AD_CODE_GK#1302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</si>
  <si>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</si>
  <si>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</si>
  <si>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</si>
  <si>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</si>
  <si>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</si>
  <si>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</si>
  <si>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</si>
  <si>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</si>
  <si>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附表1-20</t>
  </si>
  <si>
    <t>地方政府债务限额及余额预算情况表</t>
  </si>
  <si>
    <t>单位：亿元</t>
  </si>
  <si>
    <t>地   区</t>
  </si>
  <si>
    <t>2020年债务限额</t>
  </si>
  <si>
    <t>2020年债务余额预计执行数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</si>
  <si>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</si>
  <si>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</si>
  <si>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</si>
  <si>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</si>
  <si>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</si>
  <si>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</si>
  <si>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</si>
  <si>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</si>
  <si>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</si>
  <si>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</si>
  <si>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130207</t>
  </si>
  <si>
    <t xml:space="preserve">    丰南区</t>
  </si>
  <si>
    <t>注：1.本表反映上一年度本地区、本级及分地区地方政府债务限额及余额预计执行数。</t>
  </si>
  <si>
    <t>2.2020年收回政府债务一般债务限额1.6亿元。</t>
  </si>
  <si>
    <t xml:space="preserve"> AND T.AD_CODE_GK=130200 AND T.SET_YEAR_GK=2021</t>
  </si>
  <si>
    <t>AD_CODE#130200</t>
  </si>
  <si>
    <t>AD_NAME#130200 唐山市本级</t>
  </si>
  <si>
    <t>XM_NAME#</t>
  </si>
  <si>
    <t>YS_AMT#</t>
  </si>
  <si>
    <t>ZX_AMT#</t>
  </si>
  <si>
    <t>附表1-21</t>
  </si>
  <si>
    <t>地方政府一般债务余额情况表</t>
  </si>
  <si>
    <t>项    目</t>
  </si>
  <si>
    <t>执行数</t>
  </si>
  <si>
    <t>一、2019年末地方政府一般债务余额实际数</t>
  </si>
  <si>
    <t>二、2020年末地方政府一般债务余额限额</t>
  </si>
  <si>
    <t>三、2020年地方政府一般债务发行额</t>
  </si>
  <si>
    <t xml:space="preserve">    中央转贷地方的国际金融组织和外国政府贷款</t>
  </si>
  <si>
    <t xml:space="preserve">  </t>
  </si>
  <si>
    <t xml:space="preserve">    2020年地方政府一般债券发行额</t>
  </si>
  <si>
    <t>四、2020年地方政府一般债务还本额</t>
  </si>
  <si>
    <t>五、2020年末地方政府一般债务余额预计执行数</t>
  </si>
  <si>
    <t>六、2021年地方财政赤字</t>
  </si>
  <si>
    <t>七、2021年地方政府一般债务余额限额</t>
  </si>
  <si>
    <t>附表1-22</t>
  </si>
  <si>
    <t>地方政府专项债务余额情况表</t>
  </si>
  <si>
    <t>一、2019年末地方政府专项债务余额实际数</t>
  </si>
  <si>
    <t>二、2020年末地方政府专项债务余额限额</t>
  </si>
  <si>
    <t>三、2020年地方政府专项债务发行额</t>
  </si>
  <si>
    <t>四、2020年地方政府专项债务还本额</t>
  </si>
  <si>
    <t>五、2020年末地方政府专项债务余额预计执行数</t>
  </si>
  <si>
    <t>六、2021年地方政府专项债务新增限额</t>
  </si>
  <si>
    <t>七、2021年末地方政府专项债务余额限额</t>
  </si>
  <si>
    <t>AD_BDQ#</t>
  </si>
  <si>
    <t>AD_BJ#</t>
  </si>
  <si>
    <t>附表1-23</t>
  </si>
  <si>
    <t>地方政府债券发行及还本付息情况表</t>
  </si>
  <si>
    <t>公式</t>
  </si>
  <si>
    <t>本地区</t>
  </si>
  <si>
    <t>本级</t>
  </si>
  <si>
    <t>一、2020年发行预计执行数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</si>
  <si>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</si>
  <si>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</si>
  <si>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</si>
  <si>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</si>
  <si>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</si>
  <si>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二、2020年还本预计执行数</t>
  </si>
  <si>
    <t>F=G+H</t>
  </si>
  <si>
    <t>G</t>
  </si>
  <si>
    <t>H</t>
  </si>
  <si>
    <t>三、2020年付息预计执行数</t>
  </si>
  <si>
    <t>I=J+K</t>
  </si>
  <si>
    <t>J</t>
  </si>
  <si>
    <t>K</t>
  </si>
  <si>
    <t>四、2021年还本预算数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</si>
  <si>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</si>
  <si>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</si>
  <si>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</si>
  <si>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</si>
  <si>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</si>
  <si>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</si>
  <si>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</si>
  <si>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</si>
  <si>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五、2021年付息预算数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</si>
  <si>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</si>
  <si>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</si>
  <si>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</si>
  <si>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</si>
  <si>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当年债务限额提前下达情况</t>
  </si>
  <si>
    <t>SET_YEAR#2021</t>
  </si>
  <si>
    <t>AD_XJ#</t>
  </si>
  <si>
    <t>ROW_NUM#</t>
  </si>
  <si>
    <t>附表1-24</t>
  </si>
  <si>
    <t>地方政府债务限额提前下达情况表</t>
  </si>
  <si>
    <t>下级</t>
  </si>
  <si>
    <t>一：2020年地方政府债务限额</t>
  </si>
  <si>
    <t>其中： 一般债务限额</t>
  </si>
  <si>
    <t xml:space="preserve">    专项债务限额</t>
  </si>
  <si>
    <t>二：提前下达的2021年地方政府债务新增限额</t>
  </si>
  <si>
    <t>附表1-25</t>
  </si>
  <si>
    <t>新增地方政府债券资金安排表</t>
  </si>
  <si>
    <t>项目类型</t>
  </si>
  <si>
    <t>项目主管部门</t>
  </si>
  <si>
    <t>债券性质</t>
  </si>
  <si>
    <t>债券规模</t>
  </si>
  <si>
    <t>附表1-26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</si>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</sst>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41" formatCode="_ * #,##0_ ;_ * \-#,##0_ ;_ * &quot;-&quot;_ ;_ @_ "/>
    <numFmt numFmtId="178" formatCode="0_);[Red]\(0\)"/>
    <numFmt numFmtId="179" formatCode="0;_렀"/>
    <numFmt numFmtId="180" formatCode="0.0_ "/>
  </numFmts>
  <fonts count="5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  <scheme val="minor"/>
    </font>
    <font>
      <sz val="9"/>
      <name val="SimSu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sz val="14"/>
      <name val="宋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protection locked="0"/>
    </xf>
    <xf numFmtId="0" fontId="38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9" fillId="0" borderId="0">
      <protection locked="0"/>
    </xf>
    <xf numFmtId="0" fontId="35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46" fillId="9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0" borderId="0"/>
    <xf numFmtId="0" fontId="45" fillId="2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5" fillId="0" borderId="0"/>
    <xf numFmtId="0" fontId="38" fillId="1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9" fillId="0" borderId="0">
      <protection locked="0"/>
    </xf>
    <xf numFmtId="0" fontId="35" fillId="18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21" fillId="0" borderId="0"/>
    <xf numFmtId="0" fontId="38" fillId="2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/>
    <xf numFmtId="0" fontId="19" fillId="0" borderId="0">
      <protection locked="0"/>
    </xf>
    <xf numFmtId="0" fontId="21" fillId="0" borderId="0">
      <alignment vertical="center"/>
    </xf>
    <xf numFmtId="0" fontId="21" fillId="0" borderId="0"/>
    <xf numFmtId="0" fontId="19" fillId="0" borderId="0">
      <protection locked="0"/>
    </xf>
    <xf numFmtId="0" fontId="21" fillId="0" borderId="0"/>
    <xf numFmtId="0" fontId="21" fillId="0" borderId="0"/>
    <xf numFmtId="0" fontId="21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3" fillId="0" borderId="0" xfId="47" applyFont="1" applyAlignment="1"/>
    <xf numFmtId="0" fontId="4" fillId="0" borderId="0" xfId="47" applyFont="1" applyAlignment="1"/>
    <xf numFmtId="0" fontId="5" fillId="0" borderId="0" xfId="47" applyAlignment="1"/>
    <xf numFmtId="0" fontId="6" fillId="0" borderId="0" xfId="47" applyFont="1" applyAlignment="1"/>
    <xf numFmtId="0" fontId="7" fillId="0" borderId="0" xfId="47" applyFont="1" applyBorder="1" applyAlignment="1">
      <alignment horizontal="center" vertical="center" wrapText="1"/>
    </xf>
    <xf numFmtId="0" fontId="8" fillId="0" borderId="0" xfId="47" applyFont="1" applyBorder="1" applyAlignment="1">
      <alignment vertical="center" wrapText="1"/>
    </xf>
    <xf numFmtId="0" fontId="8" fillId="0" borderId="0" xfId="47" applyFont="1" applyBorder="1" applyAlignment="1">
      <alignment horizontal="right" vertical="center" wrapText="1"/>
    </xf>
    <xf numFmtId="0" fontId="9" fillId="0" borderId="1" xfId="47" applyFont="1" applyBorder="1" applyAlignment="1">
      <alignment horizontal="center" vertical="center" wrapText="1"/>
    </xf>
    <xf numFmtId="0" fontId="10" fillId="0" borderId="1" xfId="47" applyFont="1" applyBorder="1" applyAlignment="1">
      <alignment horizontal="center" vertical="center" wrapText="1"/>
    </xf>
    <xf numFmtId="4" fontId="10" fillId="0" borderId="1" xfId="47" applyNumberFormat="1" applyFont="1" applyBorder="1" applyAlignment="1">
      <alignment horizontal="center" vertical="center" wrapText="1"/>
    </xf>
    <xf numFmtId="4" fontId="10" fillId="0" borderId="1" xfId="47" applyNumberFormat="1" applyFont="1" applyBorder="1" applyAlignment="1">
      <alignment horizontal="right" vertical="center" wrapText="1"/>
    </xf>
    <xf numFmtId="0" fontId="4" fillId="0" borderId="0" xfId="47" applyFont="1" applyBorder="1" applyAlignment="1"/>
    <xf numFmtId="0" fontId="10" fillId="0" borderId="1" xfId="47" applyFont="1" applyBorder="1" applyAlignment="1">
      <alignment horizontal="left" vertical="center" wrapText="1"/>
    </xf>
    <xf numFmtId="0" fontId="8" fillId="0" borderId="0" xfId="47" applyFont="1" applyBorder="1" applyAlignment="1">
      <alignment horizontal="left" vertical="center" wrapText="1"/>
    </xf>
    <xf numFmtId="0" fontId="4" fillId="0" borderId="0" xfId="56" applyFont="1" applyAlignment="1">
      <alignment vertical="center"/>
    </xf>
    <xf numFmtId="0" fontId="5" fillId="0" borderId="0" xfId="56" applyAlignment="1">
      <alignment vertical="center"/>
    </xf>
    <xf numFmtId="0" fontId="8" fillId="0" borderId="0" xfId="56" applyFont="1" applyBorder="1" applyAlignment="1">
      <alignment vertical="center" wrapText="1"/>
    </xf>
    <xf numFmtId="0" fontId="11" fillId="0" borderId="0" xfId="56" applyFont="1" applyBorder="1" applyAlignment="1">
      <alignment horizontal="left" vertical="center" wrapText="1"/>
    </xf>
    <xf numFmtId="0" fontId="7" fillId="0" borderId="0" xfId="56" applyFont="1" applyAlignment="1">
      <alignment horizontal="center" vertical="center" wrapText="1"/>
    </xf>
    <xf numFmtId="0" fontId="8" fillId="0" borderId="0" xfId="56" applyFont="1" applyBorder="1" applyAlignment="1">
      <alignment horizontal="right" vertical="center" wrapText="1"/>
    </xf>
    <xf numFmtId="0" fontId="9" fillId="0" borderId="1" xfId="56" applyFont="1" applyBorder="1" applyAlignment="1">
      <alignment horizontal="center" vertical="center" wrapText="1"/>
    </xf>
    <xf numFmtId="0" fontId="10" fillId="0" borderId="1" xfId="56" applyFont="1" applyBorder="1" applyAlignment="1">
      <alignment vertical="center" wrapText="1"/>
    </xf>
    <xf numFmtId="0" fontId="10" fillId="0" borderId="1" xfId="56" applyFont="1" applyBorder="1" applyAlignment="1">
      <alignment horizontal="center" vertical="center" wrapText="1"/>
    </xf>
    <xf numFmtId="4" fontId="10" fillId="0" borderId="1" xfId="56" applyNumberFormat="1" applyFont="1" applyBorder="1" applyAlignment="1">
      <alignment horizontal="right" vertical="center" wrapText="1"/>
    </xf>
    <xf numFmtId="0" fontId="10" fillId="0" borderId="0" xfId="56" applyFont="1" applyBorder="1" applyAlignment="1">
      <alignment vertical="center" wrapText="1"/>
    </xf>
    <xf numFmtId="0" fontId="7" fillId="0" borderId="0" xfId="56" applyFont="1" applyBorder="1" applyAlignment="1">
      <alignment horizontal="center" vertical="center" wrapText="1"/>
    </xf>
    <xf numFmtId="0" fontId="10" fillId="0" borderId="1" xfId="56" applyFont="1" applyBorder="1" applyAlignment="1">
      <alignment horizontal="left" vertical="center" wrapText="1"/>
    </xf>
    <xf numFmtId="0" fontId="11" fillId="0" borderId="0" xfId="56" applyFont="1" applyBorder="1" applyAlignment="1">
      <alignment vertical="center" wrapText="1"/>
    </xf>
    <xf numFmtId="4" fontId="10" fillId="0" borderId="1" xfId="56" applyNumberFormat="1" applyFont="1" applyBorder="1" applyAlignment="1">
      <alignment vertical="center" wrapText="1"/>
    </xf>
    <xf numFmtId="4" fontId="10" fillId="0" borderId="1" xfId="56" applyNumberFormat="1" applyFont="1" applyFill="1" applyBorder="1" applyAlignment="1">
      <alignment vertical="center" wrapText="1"/>
    </xf>
    <xf numFmtId="0" fontId="11" fillId="0" borderId="0" xfId="20" applyFont="1"/>
    <xf numFmtId="0" fontId="9" fillId="0" borderId="1" xfId="56" applyFont="1" applyBorder="1" applyAlignment="1">
      <alignment vertical="center" wrapText="1"/>
    </xf>
    <xf numFmtId="0" fontId="10" fillId="0" borderId="0" xfId="56" applyFont="1" applyBorder="1" applyAlignment="1">
      <alignment horizontal="right" vertical="center" wrapText="1"/>
    </xf>
    <xf numFmtId="0" fontId="12" fillId="0" borderId="0" xfId="20" applyFont="1"/>
    <xf numFmtId="0" fontId="13" fillId="0" borderId="0" xfId="20" applyFont="1"/>
    <xf numFmtId="0" fontId="14" fillId="0" borderId="0" xfId="20" applyFont="1"/>
    <xf numFmtId="0" fontId="15" fillId="0" borderId="0" xfId="20" applyFont="1" applyFill="1"/>
    <xf numFmtId="0" fontId="16" fillId="0" borderId="0" xfId="20" applyFont="1" applyBorder="1" applyAlignment="1">
      <alignment horizontal="center" vertical="center" wrapText="1"/>
    </xf>
    <xf numFmtId="0" fontId="17" fillId="0" borderId="2" xfId="20" applyFont="1" applyBorder="1" applyAlignment="1">
      <alignment horizontal="right" vertical="center" wrapText="1"/>
    </xf>
    <xf numFmtId="0" fontId="18" fillId="0" borderId="3" xfId="20" applyNumberFormat="1" applyFont="1" applyFill="1" applyBorder="1" applyAlignment="1">
      <alignment horizontal="center" vertical="center" wrapText="1"/>
    </xf>
    <xf numFmtId="177" fontId="18" fillId="0" borderId="3" xfId="20" applyNumberFormat="1" applyFont="1" applyFill="1" applyBorder="1" applyAlignment="1">
      <alignment horizontal="right" vertical="center" wrapText="1"/>
    </xf>
    <xf numFmtId="0" fontId="17" fillId="0" borderId="3" xfId="20" applyNumberFormat="1" applyFont="1" applyBorder="1" applyAlignment="1">
      <alignment horizontal="left" vertical="center" wrapText="1"/>
    </xf>
    <xf numFmtId="0" fontId="17" fillId="0" borderId="3" xfId="20" applyNumberFormat="1" applyFont="1" applyBorder="1" applyAlignment="1">
      <alignment horizontal="right" vertical="center" wrapText="1"/>
    </xf>
    <xf numFmtId="177" fontId="17" fillId="0" borderId="3" xfId="2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/>
    <xf numFmtId="0" fontId="13" fillId="0" borderId="0" xfId="6" applyFont="1" applyFill="1" applyBorder="1" applyAlignment="1">
      <alignment vertical="center"/>
      <protection locked="0"/>
    </xf>
    <xf numFmtId="0" fontId="14" fillId="0" borderId="0" xfId="6" applyFont="1" applyFill="1" applyBorder="1" applyAlignment="1">
      <alignment vertical="center"/>
      <protection locked="0"/>
    </xf>
    <xf numFmtId="0" fontId="14" fillId="0" borderId="0" xfId="6" applyFont="1" applyFill="1" applyBorder="1" applyAlignment="1">
      <alignment horizontal="left" vertical="center" indent="1"/>
      <protection locked="0"/>
    </xf>
    <xf numFmtId="0" fontId="14" fillId="0" borderId="0" xfId="6" applyFont="1" applyFill="1" applyBorder="1" applyAlignment="1">
      <alignment horizontal="left" vertical="center" indent="2"/>
      <protection locked="0"/>
    </xf>
    <xf numFmtId="49" fontId="14" fillId="0" borderId="0" xfId="6" applyNumberFormat="1" applyFont="1" applyFill="1" applyBorder="1" applyAlignment="1">
      <alignment horizontal="left" vertical="center"/>
      <protection locked="0"/>
    </xf>
    <xf numFmtId="178" fontId="14" fillId="0" borderId="0" xfId="6" applyNumberFormat="1" applyFont="1" applyFill="1" applyBorder="1" applyAlignment="1">
      <alignment vertical="center"/>
      <protection locked="0"/>
    </xf>
    <xf numFmtId="0" fontId="19" fillId="0" borderId="0" xfId="6" applyFont="1" applyFill="1" applyBorder="1" applyAlignment="1">
      <alignment vertical="center"/>
      <protection locked="0"/>
    </xf>
    <xf numFmtId="49" fontId="19" fillId="0" borderId="0" xfId="63" applyNumberFormat="1" applyFont="1" applyFill="1" applyBorder="1" applyAlignment="1">
      <alignment vertical="center"/>
    </xf>
    <xf numFmtId="2" fontId="19" fillId="0" borderId="0" xfId="63" applyNumberFormat="1" applyFont="1" applyFill="1" applyBorder="1" applyAlignment="1">
      <alignment vertical="center"/>
    </xf>
    <xf numFmtId="178" fontId="19" fillId="0" borderId="0" xfId="6" applyNumberFormat="1" applyFont="1" applyFill="1" applyBorder="1" applyAlignment="1">
      <alignment vertical="center"/>
      <protection locked="0"/>
    </xf>
    <xf numFmtId="0" fontId="5" fillId="0" borderId="0" xfId="0" applyFont="1" applyFill="1" applyAlignment="1">
      <alignment vertical="center"/>
    </xf>
    <xf numFmtId="0" fontId="14" fillId="0" borderId="0" xfId="65" applyFont="1" applyFill="1" applyBorder="1" applyAlignment="1">
      <alignment horizontal="left" vertical="center"/>
    </xf>
    <xf numFmtId="0" fontId="20" fillId="0" borderId="0" xfId="6" applyFont="1" applyFill="1" applyBorder="1" applyAlignment="1">
      <alignment horizontal="center" vertical="center"/>
      <protection locked="0"/>
    </xf>
    <xf numFmtId="178" fontId="13" fillId="0" borderId="0" xfId="6" applyNumberFormat="1" applyFont="1" applyFill="1" applyBorder="1" applyAlignment="1">
      <alignment horizontal="center" vertical="center"/>
      <protection locked="0"/>
    </xf>
    <xf numFmtId="178" fontId="14" fillId="0" borderId="0" xfId="6" applyNumberFormat="1" applyFont="1" applyFill="1" applyBorder="1" applyAlignment="1">
      <alignment horizontal="right" vertical="center"/>
      <protection locked="0"/>
    </xf>
    <xf numFmtId="49" fontId="15" fillId="0" borderId="1" xfId="6" applyNumberFormat="1" applyFont="1" applyFill="1" applyBorder="1" applyAlignment="1">
      <alignment horizontal="center" vertical="center"/>
      <protection locked="0"/>
    </xf>
    <xf numFmtId="0" fontId="15" fillId="0" borderId="1" xfId="6" applyFont="1" applyFill="1" applyBorder="1" applyAlignment="1">
      <alignment horizontal="center" vertical="center"/>
      <protection locked="0"/>
    </xf>
    <xf numFmtId="178" fontId="15" fillId="0" borderId="1" xfId="6" applyNumberFormat="1" applyFont="1" applyFill="1" applyBorder="1" applyAlignment="1">
      <alignment horizontal="center" vertical="center"/>
      <protection locked="0"/>
    </xf>
    <xf numFmtId="0" fontId="14" fillId="0" borderId="0" xfId="63" applyFont="1" applyFill="1" applyBorder="1" applyAlignment="1">
      <alignment vertical="center" wrapText="1"/>
    </xf>
    <xf numFmtId="0" fontId="15" fillId="0" borderId="1" xfId="6" applyFont="1" applyFill="1" applyBorder="1" applyAlignment="1">
      <alignment horizontal="left" vertical="center"/>
      <protection locked="0"/>
    </xf>
    <xf numFmtId="0" fontId="15" fillId="0" borderId="1" xfId="6" applyFont="1" applyFill="1" applyBorder="1" applyAlignment="1">
      <alignment vertical="center"/>
      <protection locked="0"/>
    </xf>
    <xf numFmtId="177" fontId="14" fillId="0" borderId="0" xfId="6" applyNumberFormat="1" applyFont="1" applyFill="1" applyBorder="1" applyAlignment="1">
      <alignment vertical="center"/>
      <protection locked="0"/>
    </xf>
    <xf numFmtId="176" fontId="14" fillId="0" borderId="0" xfId="6" applyNumberFormat="1" applyFont="1" applyFill="1" applyBorder="1" applyAlignment="1">
      <alignment vertical="center"/>
      <protection locked="0"/>
    </xf>
    <xf numFmtId="49" fontId="14" fillId="0" borderId="0" xfId="63" applyNumberFormat="1" applyFont="1" applyFill="1" applyBorder="1" applyAlignment="1">
      <alignment vertical="center"/>
    </xf>
    <xf numFmtId="0" fontId="15" fillId="0" borderId="1" xfId="6" applyFont="1" applyFill="1" applyBorder="1" applyAlignment="1">
      <alignment horizontal="left" vertical="center" indent="1"/>
      <protection locked="0"/>
    </xf>
    <xf numFmtId="0" fontId="15" fillId="0" borderId="1" xfId="6" applyFont="1" applyFill="1" applyBorder="1" applyAlignment="1">
      <alignment horizontal="left" vertical="center" wrapText="1" indent="1"/>
      <protection locked="0"/>
    </xf>
    <xf numFmtId="177" fontId="14" fillId="0" borderId="0" xfId="6" applyNumberFormat="1" applyFont="1" applyFill="1" applyBorder="1" applyAlignment="1">
      <alignment horizontal="left" vertical="center" indent="1"/>
      <protection locked="0"/>
    </xf>
    <xf numFmtId="49" fontId="14" fillId="0" borderId="0" xfId="63" applyNumberFormat="1" applyFont="1" applyFill="1" applyBorder="1" applyAlignment="1">
      <alignment horizontal="left" vertical="center" indent="1"/>
    </xf>
    <xf numFmtId="0" fontId="14" fillId="0" borderId="1" xfId="6" applyFont="1" applyFill="1" applyBorder="1" applyAlignment="1">
      <alignment horizontal="left" vertical="center" indent="2"/>
      <protection locked="0"/>
    </xf>
    <xf numFmtId="0" fontId="5" fillId="0" borderId="1" xfId="0" applyFont="1" applyFill="1" applyBorder="1" applyAlignment="1">
      <alignment vertical="center"/>
    </xf>
    <xf numFmtId="177" fontId="14" fillId="0" borderId="0" xfId="6" applyNumberFormat="1" applyFont="1" applyFill="1" applyBorder="1" applyAlignment="1">
      <alignment horizontal="left" vertical="center" indent="2"/>
      <protection locked="0"/>
    </xf>
    <xf numFmtId="49" fontId="14" fillId="0" borderId="0" xfId="63" applyNumberFormat="1" applyFont="1" applyFill="1" applyBorder="1" applyAlignment="1">
      <alignment horizontal="left" vertical="center" indent="2"/>
    </xf>
    <xf numFmtId="0" fontId="14" fillId="0" borderId="1" xfId="6" applyFont="1" applyFill="1" applyBorder="1" applyAlignment="1">
      <alignment vertical="center"/>
      <protection locked="0"/>
    </xf>
    <xf numFmtId="179" fontId="14" fillId="0" borderId="0" xfId="6" applyNumberFormat="1" applyFont="1" applyFill="1" applyBorder="1" applyAlignment="1">
      <alignment vertical="center"/>
      <protection locked="0"/>
    </xf>
    <xf numFmtId="0" fontId="5" fillId="0" borderId="1" xfId="6" applyFont="1" applyFill="1" applyBorder="1" applyAlignment="1">
      <alignment vertical="center"/>
      <protection locked="0"/>
    </xf>
    <xf numFmtId="178" fontId="13" fillId="0" borderId="0" xfId="6" applyNumberFormat="1" applyFont="1" applyFill="1" applyBorder="1" applyAlignment="1">
      <alignment vertical="center"/>
      <protection locked="0"/>
    </xf>
    <xf numFmtId="0" fontId="14" fillId="0" borderId="0" xfId="63" applyFont="1" applyFill="1" applyBorder="1" applyAlignment="1">
      <alignment horizontal="center" vertical="center" wrapText="1"/>
    </xf>
    <xf numFmtId="2" fontId="14" fillId="0" borderId="0" xfId="63" applyNumberFormat="1" applyFont="1" applyFill="1" applyBorder="1" applyAlignment="1">
      <alignment vertical="center"/>
    </xf>
    <xf numFmtId="2" fontId="14" fillId="0" borderId="0" xfId="63" applyNumberFormat="1" applyFont="1" applyFill="1" applyBorder="1" applyAlignment="1">
      <alignment horizontal="left" vertical="center" indent="1"/>
    </xf>
    <xf numFmtId="178" fontId="14" fillId="0" borderId="0" xfId="6" applyNumberFormat="1" applyFont="1" applyFill="1" applyBorder="1" applyAlignment="1">
      <alignment horizontal="left" vertical="center" indent="1"/>
      <protection locked="0"/>
    </xf>
    <xf numFmtId="2" fontId="14" fillId="0" borderId="0" xfId="63" applyNumberFormat="1" applyFont="1" applyFill="1" applyBorder="1" applyAlignment="1">
      <alignment horizontal="left" vertical="center" indent="2"/>
    </xf>
    <xf numFmtId="178" fontId="14" fillId="0" borderId="0" xfId="6" applyNumberFormat="1" applyFont="1" applyFill="1" applyBorder="1" applyAlignment="1">
      <alignment horizontal="left" vertical="center" indent="2"/>
      <protection locked="0"/>
    </xf>
    <xf numFmtId="49" fontId="14" fillId="0" borderId="0" xfId="63" applyNumberFormat="1" applyFont="1" applyFill="1" applyBorder="1" applyAlignment="1" applyProtection="1">
      <alignment vertical="center"/>
      <protection locked="0"/>
    </xf>
    <xf numFmtId="2" fontId="14" fillId="0" borderId="0" xfId="63" applyNumberFormat="1" applyFont="1" applyFill="1" applyBorder="1" applyAlignment="1" applyProtection="1">
      <alignment vertical="center"/>
      <protection locked="0"/>
    </xf>
    <xf numFmtId="49" fontId="14" fillId="0" borderId="0" xfId="63" applyNumberFormat="1" applyFont="1" applyFill="1" applyBorder="1" applyAlignment="1" applyProtection="1">
      <alignment horizontal="left" vertical="center" indent="1"/>
      <protection locked="0"/>
    </xf>
    <xf numFmtId="2" fontId="14" fillId="0" borderId="0" xfId="63" applyNumberFormat="1" applyFont="1" applyFill="1" applyBorder="1" applyAlignment="1" applyProtection="1">
      <alignment horizontal="left" vertical="center" indent="1"/>
      <protection locked="0"/>
    </xf>
    <xf numFmtId="49" fontId="14" fillId="0" borderId="0" xfId="63" applyNumberFormat="1" applyFont="1" applyFill="1" applyBorder="1" applyAlignment="1" applyProtection="1">
      <alignment horizontal="left" vertical="center" indent="2"/>
      <protection locked="0"/>
    </xf>
    <xf numFmtId="2" fontId="14" fillId="0" borderId="0" xfId="63" applyNumberFormat="1" applyFont="1" applyFill="1" applyBorder="1" applyAlignment="1" applyProtection="1">
      <alignment horizontal="left" vertical="center" indent="2"/>
      <protection locked="0"/>
    </xf>
    <xf numFmtId="0" fontId="13" fillId="0" borderId="0" xfId="63" applyFont="1" applyFill="1" applyBorder="1" applyAlignment="1">
      <alignment vertical="center"/>
    </xf>
    <xf numFmtId="0" fontId="14" fillId="0" borderId="0" xfId="63" applyFont="1" applyFill="1" applyBorder="1" applyAlignment="1">
      <alignment vertical="center"/>
    </xf>
    <xf numFmtId="0" fontId="15" fillId="0" borderId="0" xfId="63" applyFont="1" applyFill="1" applyBorder="1" applyAlignment="1">
      <alignment vertical="center"/>
    </xf>
    <xf numFmtId="0" fontId="21" fillId="0" borderId="0" xfId="63" applyFont="1" applyFill="1" applyBorder="1" applyAlignment="1">
      <alignment vertical="center"/>
    </xf>
    <xf numFmtId="178" fontId="22" fillId="0" borderId="0" xfId="63" applyNumberFormat="1" applyFont="1" applyFill="1" applyBorder="1" applyAlignment="1">
      <alignment vertical="center"/>
    </xf>
    <xf numFmtId="0" fontId="20" fillId="0" borderId="0" xfId="63" applyFont="1" applyFill="1" applyBorder="1" applyAlignment="1">
      <alignment horizontal="center" vertical="center"/>
    </xf>
    <xf numFmtId="0" fontId="13" fillId="0" borderId="0" xfId="63" applyFont="1" applyFill="1" applyBorder="1" applyAlignment="1">
      <alignment horizontal="center" vertical="center"/>
    </xf>
    <xf numFmtId="178" fontId="14" fillId="0" borderId="0" xfId="63" applyNumberFormat="1" applyFont="1" applyFill="1" applyBorder="1" applyAlignment="1">
      <alignment horizontal="right" vertical="center"/>
    </xf>
    <xf numFmtId="0" fontId="14" fillId="0" borderId="1" xfId="63" applyFont="1" applyFill="1" applyBorder="1" applyAlignment="1">
      <alignment horizontal="center" vertical="center"/>
    </xf>
    <xf numFmtId="178" fontId="14" fillId="0" borderId="1" xfId="63" applyNumberFormat="1" applyFont="1" applyFill="1" applyBorder="1" applyAlignment="1">
      <alignment horizontal="center" vertical="center"/>
    </xf>
    <xf numFmtId="0" fontId="15" fillId="0" borderId="1" xfId="63" applyFont="1" applyFill="1" applyBorder="1" applyAlignment="1">
      <alignment horizontal="left" vertical="center" inden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right"/>
    </xf>
    <xf numFmtId="0" fontId="15" fillId="0" borderId="1" xfId="63" applyFont="1" applyFill="1" applyBorder="1" applyAlignment="1">
      <alignment horizontal="right" vertical="center"/>
    </xf>
    <xf numFmtId="0" fontId="14" fillId="0" borderId="1" xfId="63" applyFont="1" applyFill="1" applyBorder="1" applyAlignment="1">
      <alignment horizontal="left" vertical="center" indent="2"/>
    </xf>
    <xf numFmtId="0" fontId="14" fillId="0" borderId="1" xfId="63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13" fillId="0" borderId="0" xfId="41" applyFont="1" applyAlignment="1">
      <alignment wrapText="1"/>
    </xf>
    <xf numFmtId="0" fontId="14" fillId="0" borderId="0" xfId="41" applyFont="1" applyAlignment="1">
      <alignment wrapText="1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wrapText="1"/>
    </xf>
    <xf numFmtId="0" fontId="21" fillId="0" borderId="0" xfId="41" applyFont="1" applyAlignment="1">
      <alignment wrapText="1"/>
    </xf>
    <xf numFmtId="0" fontId="14" fillId="0" borderId="0" xfId="65" applyFont="1" applyBorder="1" applyAlignment="1">
      <alignment horizontal="left" vertical="center" wrapText="1"/>
    </xf>
    <xf numFmtId="0" fontId="24" fillId="0" borderId="0" xfId="65" applyFont="1" applyBorder="1" applyAlignment="1">
      <alignment horizontal="left" vertical="center" wrapText="1"/>
    </xf>
    <xf numFmtId="49" fontId="20" fillId="0" borderId="0" xfId="41" applyNumberFormat="1" applyFont="1" applyAlignment="1">
      <alignment horizontal="centerContinuous" vertical="center" wrapText="1"/>
    </xf>
    <xf numFmtId="0" fontId="15" fillId="0" borderId="0" xfId="41" applyFont="1" applyAlignment="1">
      <alignment horizontal="center" wrapText="1"/>
    </xf>
    <xf numFmtId="178" fontId="14" fillId="0" borderId="0" xfId="6" applyNumberFormat="1" applyFont="1" applyFill="1" applyAlignment="1">
      <alignment horizontal="right" vertical="top"/>
      <protection locked="0"/>
    </xf>
    <xf numFmtId="0" fontId="15" fillId="0" borderId="1" xfId="41" applyFont="1" applyBorder="1" applyAlignment="1">
      <alignment horizontal="center" vertical="center" wrapText="1"/>
    </xf>
    <xf numFmtId="1" fontId="15" fillId="0" borderId="1" xfId="41" applyNumberFormat="1" applyFont="1" applyBorder="1" applyAlignment="1" applyProtection="1">
      <alignment horizontal="center" vertical="center" wrapText="1"/>
      <protection locked="0"/>
    </xf>
    <xf numFmtId="0" fontId="15" fillId="0" borderId="0" xfId="41" applyFont="1" applyBorder="1" applyAlignment="1">
      <alignment horizontal="center" vertical="center" wrapText="1"/>
    </xf>
    <xf numFmtId="177" fontId="14" fillId="0" borderId="1" xfId="41" applyNumberFormat="1" applyFont="1" applyFill="1" applyBorder="1" applyAlignment="1">
      <alignment horizontal="right" vertical="center" wrapText="1"/>
    </xf>
    <xf numFmtId="0" fontId="14" fillId="0" borderId="0" xfId="41" applyFont="1" applyBorder="1" applyAlignment="1">
      <alignment wrapText="1"/>
    </xf>
    <xf numFmtId="177" fontId="14" fillId="0" borderId="1" xfId="41" applyNumberFormat="1" applyFont="1" applyBorder="1" applyAlignment="1">
      <alignment horizontal="right" vertical="center" wrapText="1"/>
    </xf>
    <xf numFmtId="0" fontId="15" fillId="0" borderId="0" xfId="41" applyFont="1" applyBorder="1" applyAlignment="1">
      <alignment wrapText="1"/>
    </xf>
    <xf numFmtId="49" fontId="14" fillId="0" borderId="0" xfId="6" applyNumberFormat="1" applyFont="1" applyFill="1" applyAlignment="1">
      <alignment horizontal="left" vertical="top"/>
      <protection locked="0"/>
    </xf>
    <xf numFmtId="0" fontId="13" fillId="0" borderId="0" xfId="6" applyFont="1" applyFill="1" applyAlignment="1">
      <alignment vertical="top"/>
      <protection locked="0"/>
    </xf>
    <xf numFmtId="0" fontId="14" fillId="0" borderId="0" xfId="6" applyFont="1" applyFill="1" applyAlignment="1">
      <alignment vertical="top"/>
      <protection locked="0"/>
    </xf>
    <xf numFmtId="0" fontId="15" fillId="0" borderId="0" xfId="6" applyFont="1" applyFill="1" applyAlignment="1">
      <alignment vertical="top"/>
      <protection locked="0"/>
    </xf>
    <xf numFmtId="0" fontId="19" fillId="0" borderId="0" xfId="6" applyFont="1" applyFill="1" applyAlignment="1">
      <alignment vertical="top"/>
      <protection locked="0"/>
    </xf>
    <xf numFmtId="49" fontId="19" fillId="0" borderId="0" xfId="63" applyNumberFormat="1" applyFont="1" applyFill="1"/>
    <xf numFmtId="2" fontId="19" fillId="0" borderId="0" xfId="63" applyNumberFormat="1" applyFont="1" applyFill="1"/>
    <xf numFmtId="178" fontId="19" fillId="0" borderId="0" xfId="6" applyNumberFormat="1" applyFont="1" applyFill="1" applyAlignment="1">
      <alignment vertical="top"/>
      <protection locked="0"/>
    </xf>
    <xf numFmtId="0" fontId="14" fillId="0" borderId="0" xfId="65" applyFont="1" applyBorder="1" applyAlignment="1">
      <alignment horizontal="left" vertical="center"/>
    </xf>
    <xf numFmtId="0" fontId="20" fillId="0" borderId="0" xfId="6" applyFont="1" applyFill="1" applyAlignment="1">
      <alignment horizontal="center" vertical="center" wrapText="1"/>
      <protection locked="0"/>
    </xf>
    <xf numFmtId="0" fontId="20" fillId="0" borderId="0" xfId="6" applyFont="1" applyFill="1" applyAlignment="1">
      <alignment horizontal="center" vertical="center"/>
      <protection locked="0"/>
    </xf>
    <xf numFmtId="0" fontId="15" fillId="0" borderId="0" xfId="63" applyFont="1" applyFill="1" applyAlignment="1">
      <alignment vertical="center" wrapText="1"/>
    </xf>
    <xf numFmtId="49" fontId="14" fillId="0" borderId="1" xfId="6" applyNumberFormat="1" applyFont="1" applyFill="1" applyBorder="1" applyAlignment="1">
      <alignment horizontal="center" vertical="center"/>
      <protection locked="0"/>
    </xf>
    <xf numFmtId="49" fontId="14" fillId="0" borderId="1" xfId="6" applyNumberFormat="1" applyFont="1" applyFill="1" applyBorder="1" applyAlignment="1">
      <alignment horizontal="left" vertical="center"/>
      <protection locked="0"/>
    </xf>
    <xf numFmtId="177" fontId="14" fillId="0" borderId="0" xfId="6" applyNumberFormat="1" applyFont="1" applyFill="1" applyAlignment="1">
      <alignment vertical="top"/>
      <protection locked="0"/>
    </xf>
    <xf numFmtId="176" fontId="14" fillId="0" borderId="0" xfId="6" applyNumberFormat="1" applyFont="1" applyFill="1" applyAlignment="1">
      <alignment vertical="top"/>
      <protection locked="0"/>
    </xf>
    <xf numFmtId="49" fontId="14" fillId="0" borderId="0" xfId="63" applyNumberFormat="1" applyFont="1" applyFill="1"/>
    <xf numFmtId="2" fontId="14" fillId="0" borderId="0" xfId="63" applyNumberFormat="1" applyFont="1" applyFill="1"/>
    <xf numFmtId="49" fontId="14" fillId="0" borderId="1" xfId="6" applyNumberFormat="1" applyFont="1" applyFill="1" applyBorder="1" applyAlignment="1">
      <alignment horizontal="left" vertical="center" indent="1"/>
      <protection locked="0"/>
    </xf>
    <xf numFmtId="0" fontId="14" fillId="0" borderId="0" xfId="63" applyFont="1" applyFill="1" applyAlignment="1">
      <alignment vertical="center" wrapText="1"/>
    </xf>
    <xf numFmtId="178" fontId="13" fillId="0" borderId="0" xfId="6" applyNumberFormat="1" applyFont="1" applyFill="1" applyAlignment="1">
      <alignment vertical="top"/>
      <protection locked="0"/>
    </xf>
    <xf numFmtId="178" fontId="14" fillId="0" borderId="0" xfId="6" applyNumberFormat="1" applyFont="1" applyFill="1" applyAlignment="1">
      <alignment vertical="top"/>
      <protection locked="0"/>
    </xf>
    <xf numFmtId="178" fontId="15" fillId="0" borderId="0" xfId="6" applyNumberFormat="1" applyFont="1" applyFill="1" applyAlignment="1">
      <alignment vertical="top"/>
      <protection locked="0"/>
    </xf>
    <xf numFmtId="0" fontId="15" fillId="0" borderId="0" xfId="63" applyFont="1" applyFill="1" applyAlignment="1">
      <alignment horizontal="center" vertical="center" wrapText="1"/>
    </xf>
    <xf numFmtId="0" fontId="14" fillId="0" borderId="0" xfId="63" applyFont="1" applyFill="1" applyAlignment="1">
      <alignment horizontal="center" vertical="center" wrapText="1"/>
    </xf>
    <xf numFmtId="49" fontId="14" fillId="0" borderId="0" xfId="63" applyNumberFormat="1" applyFont="1" applyFill="1" applyAlignment="1" applyProtection="1">
      <alignment vertical="center"/>
      <protection locked="0"/>
    </xf>
    <xf numFmtId="2" fontId="14" fillId="0" borderId="0" xfId="63" applyNumberFormat="1" applyFont="1" applyFill="1" applyAlignment="1" applyProtection="1">
      <alignment vertical="center"/>
      <protection locked="0"/>
    </xf>
    <xf numFmtId="177" fontId="14" fillId="0" borderId="1" xfId="6" applyNumberFormat="1" applyFont="1" applyFill="1" applyBorder="1" applyAlignment="1">
      <alignment vertical="center"/>
      <protection locked="0"/>
    </xf>
    <xf numFmtId="49" fontId="14" fillId="0" borderId="0" xfId="6" applyNumberFormat="1" applyFont="1" applyFill="1" applyAlignment="1">
      <alignment horizontal="left" vertical="top" indent="1"/>
      <protection locked="0"/>
    </xf>
    <xf numFmtId="49" fontId="14" fillId="0" borderId="0" xfId="6" applyNumberFormat="1" applyFont="1" applyFill="1" applyAlignment="1">
      <alignment horizontal="left" vertical="top" indent="2"/>
      <protection locked="0"/>
    </xf>
    <xf numFmtId="0" fontId="20" fillId="0" borderId="0" xfId="6" applyFont="1" applyFill="1" applyAlignment="1">
      <alignment horizontal="center" vertical="top"/>
      <protection locked="0"/>
    </xf>
    <xf numFmtId="178" fontId="13" fillId="0" borderId="0" xfId="6" applyNumberFormat="1" applyFont="1" applyFill="1" applyAlignment="1">
      <alignment horizontal="center" vertical="top"/>
      <protection locked="0"/>
    </xf>
    <xf numFmtId="49" fontId="15" fillId="0" borderId="1" xfId="6" applyNumberFormat="1" applyFont="1" applyFill="1" applyBorder="1" applyAlignment="1">
      <alignment horizontal="left" vertical="center"/>
      <protection locked="0"/>
    </xf>
    <xf numFmtId="178" fontId="14" fillId="0" borderId="1" xfId="6" applyNumberFormat="1" applyFont="1" applyFill="1" applyBorder="1" applyAlignment="1">
      <alignment vertical="center"/>
      <protection locked="0"/>
    </xf>
    <xf numFmtId="49" fontId="15" fillId="0" borderId="1" xfId="6" applyNumberFormat="1" applyFont="1" applyFill="1" applyBorder="1" applyAlignment="1">
      <alignment horizontal="left" vertical="center" indent="1"/>
      <protection locked="0"/>
    </xf>
    <xf numFmtId="49" fontId="15" fillId="0" borderId="1" xfId="6" applyNumberFormat="1" applyFont="1" applyFill="1" applyBorder="1" applyAlignment="1">
      <alignment horizontal="left" vertical="center" wrapText="1" indent="1"/>
      <protection locked="0"/>
    </xf>
    <xf numFmtId="49" fontId="14" fillId="0" borderId="0" xfId="63" applyNumberFormat="1" applyFont="1" applyFill="1" applyAlignment="1">
      <alignment horizontal="left" indent="1"/>
    </xf>
    <xf numFmtId="49" fontId="14" fillId="0" borderId="1" xfId="6" applyNumberFormat="1" applyFont="1" applyFill="1" applyBorder="1" applyAlignment="1">
      <alignment horizontal="left" vertical="center" indent="2"/>
      <protection locked="0"/>
    </xf>
    <xf numFmtId="49" fontId="14" fillId="0" borderId="0" xfId="63" applyNumberFormat="1" applyFont="1" applyFill="1" applyAlignment="1">
      <alignment horizontal="left" indent="2"/>
    </xf>
    <xf numFmtId="179" fontId="14" fillId="0" borderId="0" xfId="6" applyNumberFormat="1" applyFont="1" applyFill="1" applyAlignment="1">
      <alignment vertical="top"/>
      <protection locked="0"/>
    </xf>
    <xf numFmtId="0" fontId="15" fillId="0" borderId="4" xfId="6" applyFont="1" applyFill="1" applyBorder="1" applyAlignment="1">
      <alignment horizontal="center" vertical="center"/>
      <protection locked="0"/>
    </xf>
    <xf numFmtId="0" fontId="15" fillId="0" borderId="5" xfId="6" applyFont="1" applyFill="1" applyBorder="1" applyAlignment="1">
      <alignment horizontal="center" vertical="center"/>
      <protection locked="0"/>
    </xf>
    <xf numFmtId="178" fontId="15" fillId="0" borderId="1" xfId="6" applyNumberFormat="1" applyFont="1" applyFill="1" applyBorder="1" applyAlignment="1">
      <alignment vertical="center"/>
      <protection locked="0"/>
    </xf>
    <xf numFmtId="49" fontId="14" fillId="0" borderId="0" xfId="63" applyNumberFormat="1" applyFont="1" applyFill="1" applyAlignment="1" applyProtection="1">
      <alignment horizontal="left" vertical="center" indent="1"/>
      <protection locked="0"/>
    </xf>
    <xf numFmtId="49" fontId="14" fillId="0" borderId="0" xfId="63" applyNumberFormat="1" applyFont="1" applyFill="1" applyAlignment="1" applyProtection="1">
      <alignment horizontal="left" vertical="center" indent="2"/>
      <protection locked="0"/>
    </xf>
    <xf numFmtId="177" fontId="15" fillId="0" borderId="1" xfId="6" applyNumberFormat="1" applyFont="1" applyFill="1" applyBorder="1" applyAlignment="1">
      <alignment vertical="center"/>
      <protection locked="0"/>
    </xf>
    <xf numFmtId="178" fontId="20" fillId="0" borderId="0" xfId="6" applyNumberFormat="1" applyFont="1" applyFill="1" applyAlignment="1">
      <alignment horizontal="center" vertical="top"/>
      <protection locked="0"/>
    </xf>
    <xf numFmtId="178" fontId="14" fillId="0" borderId="0" xfId="6" applyNumberFormat="1" applyFont="1" applyFill="1" applyAlignment="1">
      <alignment horizontal="right" vertical="center"/>
      <protection locked="0"/>
    </xf>
    <xf numFmtId="49" fontId="14" fillId="0" borderId="0" xfId="63" applyNumberFormat="1" applyFont="1" applyFill="1" applyAlignment="1">
      <alignment horizontal="left"/>
    </xf>
    <xf numFmtId="49" fontId="14" fillId="0" borderId="0" xfId="6" applyNumberFormat="1" applyFont="1" applyFill="1" applyAlignment="1">
      <alignment horizontal="left" vertical="center"/>
      <protection locked="0"/>
    </xf>
    <xf numFmtId="49" fontId="14" fillId="0" borderId="0" xfId="63" applyNumberFormat="1" applyFont="1" applyFill="1" applyAlignment="1" applyProtection="1">
      <alignment horizontal="left" vertical="center"/>
      <protection locked="0"/>
    </xf>
    <xf numFmtId="0" fontId="13" fillId="0" borderId="0" xfId="63" applyFont="1" applyFill="1" applyAlignment="1">
      <alignment vertical="center"/>
    </xf>
    <xf numFmtId="0" fontId="14" fillId="0" borderId="0" xfId="63" applyFont="1" applyFill="1" applyAlignment="1">
      <alignment vertical="center"/>
    </xf>
    <xf numFmtId="0" fontId="15" fillId="0" borderId="0" xfId="63" applyFont="1" applyFill="1" applyAlignment="1">
      <alignment vertical="center"/>
    </xf>
    <xf numFmtId="49" fontId="14" fillId="0" borderId="0" xfId="63" applyNumberFormat="1" applyFont="1" applyFill="1" applyAlignment="1">
      <alignment horizontal="left" vertical="center" indent="1"/>
    </xf>
    <xf numFmtId="0" fontId="21" fillId="0" borderId="0" xfId="63" applyFont="1" applyFill="1" applyAlignment="1">
      <alignment vertical="center"/>
    </xf>
    <xf numFmtId="178" fontId="21" fillId="0" borderId="0" xfId="63" applyNumberFormat="1" applyFont="1" applyFill="1" applyAlignment="1">
      <alignment vertical="center"/>
    </xf>
    <xf numFmtId="0" fontId="20" fillId="0" borderId="0" xfId="63" applyFont="1" applyFill="1" applyAlignment="1">
      <alignment horizontal="center" vertical="center"/>
    </xf>
    <xf numFmtId="178" fontId="14" fillId="0" borderId="0" xfId="63" applyNumberFormat="1" applyFont="1" applyFill="1" applyAlignment="1">
      <alignment horizontal="right" vertical="center"/>
    </xf>
    <xf numFmtId="0" fontId="15" fillId="0" borderId="1" xfId="63" applyFont="1" applyFill="1" applyBorder="1" applyAlignment="1">
      <alignment horizontal="center" vertical="center"/>
    </xf>
    <xf numFmtId="178" fontId="15" fillId="0" borderId="1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left" vertical="center"/>
    </xf>
    <xf numFmtId="49" fontId="14" fillId="0" borderId="1" xfId="63" applyNumberFormat="1" applyFont="1" applyFill="1" applyBorder="1" applyAlignment="1">
      <alignment horizontal="left" vertical="center" indent="1"/>
    </xf>
    <xf numFmtId="178" fontId="15" fillId="0" borderId="1" xfId="63" applyNumberFormat="1" applyFont="1" applyFill="1" applyBorder="1" applyAlignment="1">
      <alignment horizontal="right" vertical="center"/>
    </xf>
    <xf numFmtId="178" fontId="14" fillId="0" borderId="0" xfId="63" applyNumberFormat="1" applyFont="1" applyFill="1" applyAlignment="1">
      <alignment vertical="center"/>
    </xf>
    <xf numFmtId="49" fontId="20" fillId="0" borderId="0" xfId="41" applyNumberFormat="1" applyFont="1" applyAlignment="1">
      <alignment horizontal="center" vertical="center" wrapText="1"/>
    </xf>
    <xf numFmtId="178" fontId="14" fillId="0" borderId="6" xfId="6" applyNumberFormat="1" applyFont="1" applyFill="1" applyBorder="1" applyAlignment="1">
      <alignment vertical="center"/>
      <protection locked="0"/>
    </xf>
    <xf numFmtId="178" fontId="14" fillId="0" borderId="6" xfId="6" applyNumberFormat="1" applyFont="1" applyFill="1" applyBorder="1" applyAlignment="1">
      <alignment horizontal="right" vertical="center"/>
      <protection locked="0"/>
    </xf>
    <xf numFmtId="0" fontId="25" fillId="2" borderId="1" xfId="41" applyFont="1" applyFill="1" applyBorder="1" applyAlignment="1">
      <alignment horizontal="center" vertical="center" wrapText="1"/>
    </xf>
    <xf numFmtId="0" fontId="26" fillId="2" borderId="1" xfId="41" applyFont="1" applyFill="1" applyBorder="1" applyAlignment="1">
      <alignment horizontal="center" vertical="center" wrapText="1"/>
    </xf>
    <xf numFmtId="0" fontId="14" fillId="0" borderId="1" xfId="15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9" fillId="2" borderId="0" xfId="64" applyNumberFormat="1" applyFont="1" applyFill="1" applyAlignment="1">
      <alignment vertical="top"/>
      <protection locked="0"/>
    </xf>
    <xf numFmtId="176" fontId="15" fillId="0" borderId="1" xfId="6" applyNumberFormat="1" applyFont="1" applyFill="1" applyBorder="1" applyAlignment="1">
      <alignment horizontal="right" vertical="center"/>
      <protection locked="0"/>
    </xf>
    <xf numFmtId="176" fontId="14" fillId="0" borderId="1" xfId="6" applyNumberFormat="1" applyFont="1" applyFill="1" applyBorder="1" applyAlignment="1">
      <alignment horizontal="right" vertical="center"/>
      <protection locked="0"/>
    </xf>
    <xf numFmtId="178" fontId="14" fillId="0" borderId="1" xfId="21" applyNumberFormat="1" applyFont="1" applyBorder="1" applyAlignment="1" applyProtection="1">
      <alignment vertical="center"/>
    </xf>
    <xf numFmtId="176" fontId="14" fillId="0" borderId="1" xfId="36" applyNumberFormat="1" applyFont="1" applyBorder="1" applyAlignment="1">
      <alignment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180" fontId="19" fillId="0" borderId="1" xfId="0" applyNumberFormat="1" applyFont="1" applyFill="1" applyBorder="1" applyAlignment="1" applyProtection="1">
      <alignment horizontal="right" vertical="center"/>
    </xf>
    <xf numFmtId="177" fontId="14" fillId="0" borderId="1" xfId="36" applyNumberFormat="1" applyFont="1" applyBorder="1" applyAlignment="1">
      <alignment vertical="center"/>
    </xf>
    <xf numFmtId="176" fontId="14" fillId="0" borderId="1" xfId="6" applyNumberFormat="1" applyFont="1" applyFill="1" applyBorder="1" applyAlignment="1">
      <alignment vertical="center"/>
      <protection locked="0"/>
    </xf>
    <xf numFmtId="0" fontId="27" fillId="0" borderId="0" xfId="41" applyFont="1" applyFill="1" applyBorder="1" applyAlignment="1"/>
    <xf numFmtId="0" fontId="28" fillId="0" borderId="0" xfId="65" applyFont="1" applyFill="1" applyBorder="1" applyAlignment="1">
      <alignment horizontal="left" vertical="center"/>
    </xf>
    <xf numFmtId="0" fontId="20" fillId="0" borderId="0" xfId="63" applyFont="1" applyFill="1" applyAlignment="1">
      <alignment vertical="center"/>
    </xf>
    <xf numFmtId="0" fontId="13" fillId="0" borderId="0" xfId="63" applyFont="1" applyFill="1" applyAlignment="1">
      <alignment horizontal="center" vertical="center"/>
    </xf>
    <xf numFmtId="0" fontId="15" fillId="0" borderId="1" xfId="67" applyFont="1" applyBorder="1" applyAlignment="1">
      <alignment horizontal="center" vertical="center"/>
    </xf>
    <xf numFmtId="0" fontId="18" fillId="0" borderId="1" xfId="62" applyFont="1" applyBorder="1" applyAlignment="1">
      <alignment horizontal="center" vertical="center"/>
    </xf>
    <xf numFmtId="0" fontId="18" fillId="0" borderId="1" xfId="62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62" applyFont="1" applyBorder="1">
      <alignment vertical="center"/>
    </xf>
    <xf numFmtId="0" fontId="14" fillId="0" borderId="1" xfId="62" applyNumberFormat="1" applyFont="1" applyFill="1" applyBorder="1" applyAlignment="1">
      <alignment vertical="center"/>
    </xf>
    <xf numFmtId="0" fontId="19" fillId="0" borderId="1" xfId="62" applyNumberFormat="1" applyFont="1" applyFill="1" applyBorder="1" applyAlignment="1">
      <alignment vertical="center"/>
    </xf>
    <xf numFmtId="0" fontId="14" fillId="0" borderId="1" xfId="62" applyNumberFormat="1" applyFont="1" applyFill="1" applyBorder="1">
      <alignment vertical="center"/>
    </xf>
    <xf numFmtId="0" fontId="17" fillId="0" borderId="1" xfId="62" applyFont="1" applyFill="1" applyBorder="1">
      <alignment vertical="center"/>
    </xf>
    <xf numFmtId="0" fontId="13" fillId="0" borderId="0" xfId="41" applyFont="1" applyFill="1" applyAlignment="1">
      <alignment wrapText="1"/>
    </xf>
    <xf numFmtId="0" fontId="14" fillId="0" borderId="0" xfId="41" applyFont="1" applyFill="1" applyAlignment="1">
      <alignment wrapText="1"/>
    </xf>
    <xf numFmtId="0" fontId="15" fillId="0" borderId="0" xfId="41" applyFont="1" applyFill="1" applyAlignment="1">
      <alignment horizontal="center" vertical="center" wrapText="1"/>
    </xf>
    <xf numFmtId="0" fontId="21" fillId="0" borderId="0" xfId="41" applyFont="1" applyFill="1" applyAlignment="1">
      <alignment wrapText="1"/>
    </xf>
    <xf numFmtId="0" fontId="14" fillId="0" borderId="0" xfId="66" applyFont="1" applyFill="1" applyBorder="1" applyAlignment="1">
      <alignment horizontal="left" vertical="center" wrapText="1"/>
    </xf>
    <xf numFmtId="49" fontId="20" fillId="0" borderId="0" xfId="41" applyNumberFormat="1" applyFont="1" applyFill="1" applyAlignment="1">
      <alignment horizontal="center" vertical="center" wrapText="1"/>
    </xf>
    <xf numFmtId="49" fontId="13" fillId="0" borderId="0" xfId="41" applyNumberFormat="1" applyFont="1" applyFill="1" applyAlignment="1">
      <alignment horizontal="center" vertical="center" wrapText="1"/>
    </xf>
    <xf numFmtId="178" fontId="14" fillId="0" borderId="6" xfId="45" applyNumberFormat="1" applyFont="1" applyFill="1" applyBorder="1" applyAlignment="1">
      <alignment vertical="center"/>
      <protection locked="0"/>
    </xf>
    <xf numFmtId="178" fontId="14" fillId="0" borderId="6" xfId="45" applyNumberFormat="1" applyFont="1" applyFill="1" applyBorder="1" applyAlignment="1">
      <alignment horizontal="right" vertical="center"/>
      <protection locked="0"/>
    </xf>
    <xf numFmtId="0" fontId="29" fillId="0" borderId="0" xfId="60" applyFont="1" applyFill="1"/>
    <xf numFmtId="0" fontId="14" fillId="0" borderId="1" xfId="41" applyFont="1" applyFill="1" applyBorder="1" applyAlignment="1">
      <alignment wrapText="1"/>
    </xf>
    <xf numFmtId="0" fontId="14" fillId="0" borderId="0" xfId="41" applyFont="1" applyFill="1" applyAlignment="1">
      <alignment horizontal="left" wrapText="1"/>
    </xf>
    <xf numFmtId="49" fontId="10" fillId="0" borderId="0" xfId="6" applyNumberFormat="1" applyFont="1" applyFill="1" applyAlignment="1">
      <alignment horizontal="left" vertical="top"/>
      <protection locked="0"/>
    </xf>
    <xf numFmtId="0" fontId="10" fillId="0" borderId="0" xfId="6" applyFont="1" applyFill="1" applyAlignment="1">
      <alignment vertical="top"/>
      <protection locked="0"/>
    </xf>
    <xf numFmtId="0" fontId="30" fillId="0" borderId="0" xfId="6" applyFont="1" applyFill="1" applyAlignment="1">
      <alignment vertical="top"/>
      <protection locked="0"/>
    </xf>
    <xf numFmtId="49" fontId="30" fillId="0" borderId="0" xfId="63" applyNumberFormat="1" applyFont="1" applyFill="1"/>
    <xf numFmtId="2" fontId="30" fillId="0" borderId="0" xfId="63" applyNumberFormat="1" applyFont="1" applyFill="1"/>
    <xf numFmtId="178" fontId="30" fillId="0" borderId="0" xfId="6" applyNumberFormat="1" applyFont="1" applyFill="1" applyAlignment="1">
      <alignment vertical="top"/>
      <protection locked="0"/>
    </xf>
    <xf numFmtId="0" fontId="10" fillId="0" borderId="0" xfId="65" applyFont="1" applyBorder="1" applyAlignment="1">
      <alignment horizontal="left" vertical="center"/>
    </xf>
    <xf numFmtId="0" fontId="13" fillId="0" borderId="0" xfId="6" applyFont="1" applyFill="1" applyAlignment="1">
      <alignment horizontal="center" vertical="center"/>
      <protection locked="0"/>
    </xf>
    <xf numFmtId="0" fontId="13" fillId="0" borderId="0" xfId="63" applyNumberFormat="1" applyFont="1" applyFill="1" applyAlignment="1">
      <alignment vertical="center"/>
    </xf>
    <xf numFmtId="0" fontId="14" fillId="0" borderId="0" xfId="63" applyNumberFormat="1" applyFont="1" applyFill="1" applyAlignment="1">
      <alignment vertical="center"/>
    </xf>
    <xf numFmtId="0" fontId="15" fillId="0" borderId="0" xfId="63" applyNumberFormat="1" applyFont="1" applyFill="1" applyAlignment="1">
      <alignment vertical="center"/>
    </xf>
    <xf numFmtId="0" fontId="15" fillId="0" borderId="0" xfId="63" applyNumberFormat="1" applyFont="1" applyFill="1" applyAlignment="1">
      <alignment horizontal="left" vertical="center"/>
    </xf>
    <xf numFmtId="0" fontId="11" fillId="0" borderId="0" xfId="63" applyNumberFormat="1" applyFont="1" applyFill="1" applyAlignment="1">
      <alignment vertical="center"/>
    </xf>
    <xf numFmtId="0" fontId="10" fillId="0" borderId="0" xfId="63" applyNumberFormat="1" applyFont="1" applyFill="1" applyAlignment="1">
      <alignment vertical="center"/>
    </xf>
    <xf numFmtId="0" fontId="20" fillId="0" borderId="0" xfId="63" applyNumberFormat="1" applyFont="1" applyFill="1" applyAlignment="1">
      <alignment horizontal="center" vertical="center"/>
    </xf>
    <xf numFmtId="0" fontId="13" fillId="0" borderId="0" xfId="63" applyNumberFormat="1" applyFont="1" applyFill="1" applyAlignment="1">
      <alignment horizontal="center" vertical="center"/>
    </xf>
    <xf numFmtId="0" fontId="14" fillId="0" borderId="0" xfId="63" applyNumberFormat="1" applyFont="1" applyFill="1" applyAlignment="1">
      <alignment horizontal="right" vertical="center"/>
    </xf>
    <xf numFmtId="0" fontId="15" fillId="0" borderId="1" xfId="63" applyNumberFormat="1" applyFont="1" applyFill="1" applyBorder="1" applyAlignment="1">
      <alignment horizontal="center" vertical="center"/>
    </xf>
    <xf numFmtId="0" fontId="15" fillId="0" borderId="7" xfId="63" applyNumberFormat="1" applyFont="1" applyFill="1" applyBorder="1" applyAlignment="1">
      <alignment horizontal="center" vertical="center"/>
    </xf>
    <xf numFmtId="176" fontId="15" fillId="0" borderId="1" xfId="63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76" fontId="14" fillId="0" borderId="1" xfId="63" applyNumberFormat="1" applyFont="1" applyFill="1" applyBorder="1" applyAlignment="1">
      <alignment horizontal="right" vertical="center"/>
    </xf>
    <xf numFmtId="180" fontId="14" fillId="0" borderId="1" xfId="63" applyNumberFormat="1" applyFont="1" applyFill="1" applyBorder="1" applyAlignment="1">
      <alignment horizontal="right" vertical="center"/>
    </xf>
    <xf numFmtId="177" fontId="14" fillId="0" borderId="1" xfId="63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49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top"/>
      <protection locked="0"/>
    </xf>
    <xf numFmtId="0" fontId="10" fillId="0" borderId="0" xfId="65" applyFont="1" applyFill="1" applyBorder="1" applyAlignment="1">
      <alignment horizontal="left" vertical="center"/>
    </xf>
    <xf numFmtId="178" fontId="10" fillId="0" borderId="0" xfId="6" applyNumberFormat="1" applyFont="1" applyFill="1" applyAlignment="1">
      <alignment vertical="top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2" fontId="32" fillId="0" borderId="1" xfId="0" applyNumberFormat="1" applyFont="1" applyFill="1" applyBorder="1" applyAlignment="1" applyProtection="1">
      <alignment horizontal="right" vertical="center"/>
    </xf>
    <xf numFmtId="0" fontId="31" fillId="2" borderId="1" xfId="0" applyNumberFormat="1" applyFont="1" applyFill="1" applyBorder="1" applyAlignment="1" applyProtection="1">
      <alignment horizontal="left" vertical="center"/>
    </xf>
    <xf numFmtId="49" fontId="31" fillId="2" borderId="1" xfId="0" applyNumberFormat="1" applyFont="1" applyFill="1" applyBorder="1" applyAlignment="1" applyProtection="1">
      <alignment horizontal="left" vertical="center"/>
    </xf>
    <xf numFmtId="0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1" fillId="2" borderId="1" xfId="0" applyNumberFormat="1" applyFont="1" applyFill="1" applyBorder="1" applyAlignment="1" applyProtection="1">
      <alignment horizontal="right" vertical="center"/>
    </xf>
    <xf numFmtId="0" fontId="12" fillId="0" borderId="0" xfId="6" applyFont="1" applyFill="1" applyAlignment="1">
      <alignment vertical="top"/>
      <protection locked="0"/>
    </xf>
    <xf numFmtId="177" fontId="15" fillId="0" borderId="1" xfId="0" applyNumberFormat="1" applyFont="1" applyFill="1" applyBorder="1" applyAlignment="1" applyProtection="1">
      <alignment vertical="center" wrapText="1"/>
      <protection locked="0"/>
    </xf>
    <xf numFmtId="177" fontId="31" fillId="2" borderId="1" xfId="36" applyNumberFormat="1" applyFont="1" applyFill="1" applyBorder="1" applyAlignment="1">
      <alignment vertical="center"/>
    </xf>
    <xf numFmtId="0" fontId="24" fillId="0" borderId="0" xfId="65" applyFont="1" applyBorder="1" applyAlignment="1">
      <alignment horizontal="left" vertical="center"/>
    </xf>
    <xf numFmtId="49" fontId="20" fillId="0" borderId="0" xfId="41" applyNumberFormat="1" applyFont="1" applyAlignment="1">
      <alignment horizontal="center" vertical="center"/>
    </xf>
    <xf numFmtId="0" fontId="15" fillId="0" borderId="0" xfId="41" applyFont="1" applyAlignment="1">
      <alignment horizontal="center"/>
    </xf>
    <xf numFmtId="180" fontId="14" fillId="0" borderId="0" xfId="41" applyNumberFormat="1" applyFont="1" applyAlignment="1">
      <alignment horizontal="right" vertical="center"/>
    </xf>
    <xf numFmtId="0" fontId="15" fillId="0" borderId="1" xfId="41" applyFont="1" applyBorder="1" applyAlignment="1">
      <alignment horizontal="center" vertical="center"/>
    </xf>
    <xf numFmtId="0" fontId="15" fillId="0" borderId="1" xfId="59" applyFont="1" applyBorder="1" applyAlignment="1">
      <alignment horizontal="center" vertical="center"/>
    </xf>
    <xf numFmtId="0" fontId="15" fillId="2" borderId="1" xfId="62" applyNumberFormat="1" applyFont="1" applyFill="1" applyBorder="1" applyAlignment="1">
      <alignment horizontal="right" vertical="center"/>
    </xf>
    <xf numFmtId="0" fontId="31" fillId="0" borderId="1" xfId="49" applyFont="1" applyFill="1" applyBorder="1" applyAlignment="1" applyProtection="1">
      <alignment vertical="center"/>
      <protection locked="0"/>
    </xf>
    <xf numFmtId="0" fontId="31" fillId="2" borderId="1" xfId="67" applyFont="1" applyFill="1" applyBorder="1" applyAlignment="1">
      <alignment vertical="center"/>
    </xf>
    <xf numFmtId="0" fontId="33" fillId="0" borderId="1" xfId="49" applyFont="1" applyFill="1" applyBorder="1" applyAlignment="1" applyProtection="1">
      <alignment vertical="center"/>
      <protection locked="0"/>
    </xf>
    <xf numFmtId="0" fontId="31" fillId="0" borderId="1" xfId="49" applyFont="1" applyFill="1" applyBorder="1" applyAlignment="1" applyProtection="1">
      <alignment horizontal="left" vertical="center"/>
      <protection locked="0"/>
    </xf>
    <xf numFmtId="0" fontId="31" fillId="0" borderId="1" xfId="36" applyFont="1" applyFill="1" applyBorder="1" applyAlignment="1">
      <alignment horizontal="left" vertical="center"/>
    </xf>
    <xf numFmtId="0" fontId="31" fillId="0" borderId="4" xfId="36" applyFont="1" applyFill="1" applyBorder="1" applyAlignment="1">
      <alignment vertical="center"/>
    </xf>
    <xf numFmtId="0" fontId="33" fillId="0" borderId="4" xfId="36" applyFont="1" applyFill="1" applyBorder="1" applyAlignmen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功能分类1212zhangl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07功能方案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2013.1.人代会报告附表" xfId="41"/>
    <cellStyle name="40% - 强调文字颜色 1" xfId="42" builtinId="31"/>
    <cellStyle name="20% - 强调文字颜色 2" xfId="43" builtinId="34"/>
    <cellStyle name="40% - 强调文字颜色 2" xfId="44" builtinId="35"/>
    <cellStyle name="常规_功能分类1212zhangl 2" xfId="45"/>
    <cellStyle name="强调文字颜色 3" xfId="46" builtinId="37"/>
    <cellStyle name="常规 3 2" xfId="47"/>
    <cellStyle name="强调文字颜色 4" xfId="48" builtinId="41"/>
    <cellStyle name="常规_2008年收入及财力测算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11" xfId="59"/>
    <cellStyle name="常规 15" xfId="60"/>
    <cellStyle name="常规 2" xfId="61"/>
    <cellStyle name="常规 2_（20151113）2015年区本级调整附表1-3、5-6" xfId="62"/>
    <cellStyle name="常规 3" xfId="63"/>
    <cellStyle name="常规 4" xfId="64"/>
    <cellStyle name="常规_人代会报告附表（定）曹铂0103" xfId="65"/>
    <cellStyle name="常规_人代会报告附表（定）曹铂0103 2" xfId="66"/>
    <cellStyle name="常规_收入表人大第一稿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C14" sqref="C14"/>
    </sheetView>
  </sheetViews>
  <sheetFormatPr defaultColWidth="9" defaultRowHeight="14.4" outlineLevelCol="1"/>
  <cols>
    <col min="1" max="1" width="47.6296296296296" customWidth="1"/>
    <col min="2" max="2" width="26.25" customWidth="1"/>
  </cols>
  <sheetData>
    <row r="1" ht="17.4" spans="1:2">
      <c r="A1" s="142" t="s">
        <v>0</v>
      </c>
      <c r="B1" s="291"/>
    </row>
    <row r="2" ht="22.2" spans="1:2">
      <c r="A2" s="292" t="s">
        <v>1</v>
      </c>
      <c r="B2" s="292"/>
    </row>
    <row r="3" spans="1:2">
      <c r="A3" s="293"/>
      <c r="B3" s="294" t="s">
        <v>2</v>
      </c>
    </row>
    <row r="4" ht="23.25" customHeight="1" spans="1:2">
      <c r="A4" s="295" t="s">
        <v>3</v>
      </c>
      <c r="B4" s="128" t="s">
        <v>4</v>
      </c>
    </row>
    <row r="5" ht="23.25" customHeight="1" spans="1:2">
      <c r="A5" s="296" t="s">
        <v>5</v>
      </c>
      <c r="B5" s="297">
        <f>B6+B20</f>
        <v>506000</v>
      </c>
    </row>
    <row r="6" ht="23.25" customHeight="1" spans="1:2">
      <c r="A6" s="298" t="s">
        <v>6</v>
      </c>
      <c r="B6" s="299">
        <f>SUM(B7:B19)</f>
        <v>312700</v>
      </c>
    </row>
    <row r="7" ht="23.25" customHeight="1" spans="1:2">
      <c r="A7" s="300" t="s">
        <v>7</v>
      </c>
      <c r="B7" s="299">
        <v>117000</v>
      </c>
    </row>
    <row r="8" ht="23.25" customHeight="1" spans="1:2">
      <c r="A8" s="300" t="s">
        <v>8</v>
      </c>
      <c r="B8" s="299">
        <v>45000</v>
      </c>
    </row>
    <row r="9" ht="23.25" customHeight="1" spans="1:2">
      <c r="A9" s="301" t="s">
        <v>9</v>
      </c>
      <c r="B9" s="299">
        <v>5500</v>
      </c>
    </row>
    <row r="10" ht="23.25" customHeight="1" spans="1:2">
      <c r="A10" s="301" t="s">
        <v>10</v>
      </c>
      <c r="B10" s="299">
        <v>6400</v>
      </c>
    </row>
    <row r="11" ht="23.25" customHeight="1" spans="1:2">
      <c r="A11" s="302" t="s">
        <v>11</v>
      </c>
      <c r="B11" s="299">
        <v>23400</v>
      </c>
    </row>
    <row r="12" ht="23.25" customHeight="1" spans="1:2">
      <c r="A12" s="302" t="s">
        <v>12</v>
      </c>
      <c r="B12" s="299">
        <v>13800</v>
      </c>
    </row>
    <row r="13" ht="23.25" customHeight="1" spans="1:2">
      <c r="A13" s="302" t="s">
        <v>13</v>
      </c>
      <c r="B13" s="299">
        <v>12300</v>
      </c>
    </row>
    <row r="14" ht="23.25" customHeight="1" spans="1:2">
      <c r="A14" s="302" t="s">
        <v>14</v>
      </c>
      <c r="B14" s="299">
        <v>38000</v>
      </c>
    </row>
    <row r="15" ht="23.25" customHeight="1" spans="1:2">
      <c r="A15" s="302" t="s">
        <v>15</v>
      </c>
      <c r="B15" s="299">
        <v>16700</v>
      </c>
    </row>
    <row r="16" ht="23.25" customHeight="1" spans="1:2">
      <c r="A16" s="302" t="s">
        <v>16</v>
      </c>
      <c r="B16" s="299">
        <v>5300</v>
      </c>
    </row>
    <row r="17" ht="23.25" customHeight="1" spans="1:2">
      <c r="A17" s="302" t="s">
        <v>17</v>
      </c>
      <c r="B17" s="299">
        <v>3700</v>
      </c>
    </row>
    <row r="18" ht="23.25" customHeight="1" spans="1:2">
      <c r="A18" s="302" t="s">
        <v>18</v>
      </c>
      <c r="B18" s="299">
        <v>22600</v>
      </c>
    </row>
    <row r="19" ht="23.25" customHeight="1" spans="1:2">
      <c r="A19" s="302" t="s">
        <v>19</v>
      </c>
      <c r="B19" s="299">
        <v>3000</v>
      </c>
    </row>
    <row r="20" ht="23.25" customHeight="1" spans="1:2">
      <c r="A20" s="298" t="s">
        <v>20</v>
      </c>
      <c r="B20" s="299">
        <f>SUM(B21,B24:B28)</f>
        <v>193300</v>
      </c>
    </row>
    <row r="21" ht="23.25" customHeight="1" spans="1:2">
      <c r="A21" s="303" t="s">
        <v>21</v>
      </c>
      <c r="B21" s="299">
        <v>10000</v>
      </c>
    </row>
    <row r="22" ht="23.25" customHeight="1" spans="1:2">
      <c r="A22" s="303" t="s">
        <v>22</v>
      </c>
      <c r="B22" s="299">
        <v>9430</v>
      </c>
    </row>
    <row r="23" ht="23.25" customHeight="1" spans="1:2">
      <c r="A23" s="304" t="s">
        <v>23</v>
      </c>
      <c r="B23" s="299">
        <v>570</v>
      </c>
    </row>
    <row r="24" ht="23.25" customHeight="1" spans="1:2">
      <c r="A24" s="303" t="s">
        <v>24</v>
      </c>
      <c r="B24" s="299">
        <v>6000</v>
      </c>
    </row>
    <row r="25" ht="23.25" customHeight="1" spans="1:2">
      <c r="A25" s="303" t="s">
        <v>25</v>
      </c>
      <c r="B25" s="299">
        <v>6000</v>
      </c>
    </row>
    <row r="26" ht="23.25" customHeight="1" spans="1:2">
      <c r="A26" s="303" t="s">
        <v>26</v>
      </c>
      <c r="B26" s="299">
        <v>70</v>
      </c>
    </row>
    <row r="27" ht="23.25" customHeight="1" spans="1:2">
      <c r="A27" s="303" t="s">
        <v>27</v>
      </c>
      <c r="B27" s="299">
        <v>169930</v>
      </c>
    </row>
    <row r="28" ht="23.25" customHeight="1" spans="1:2">
      <c r="A28" s="303" t="s">
        <v>28</v>
      </c>
      <c r="B28" s="299">
        <v>1300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G15" sqref="G15"/>
    </sheetView>
  </sheetViews>
  <sheetFormatPr defaultColWidth="9" defaultRowHeight="14.4" outlineLevelCol="1"/>
  <cols>
    <col min="1" max="1" width="43" customWidth="1"/>
    <col min="2" max="2" width="28.75" customWidth="1"/>
  </cols>
  <sheetData>
    <row r="1" ht="18.75" customHeight="1" spans="1:2">
      <c r="A1" s="142" t="s">
        <v>29</v>
      </c>
      <c r="B1" s="155"/>
    </row>
    <row r="2" ht="22.2" spans="1:2">
      <c r="A2" s="164" t="s">
        <v>30</v>
      </c>
      <c r="B2" s="180"/>
    </row>
    <row r="3" ht="20.25" customHeight="1" spans="1:2">
      <c r="A3" s="134"/>
      <c r="B3" s="181" t="s">
        <v>2</v>
      </c>
    </row>
    <row r="4" ht="20.25" customHeight="1" spans="1:2">
      <c r="A4" s="67" t="s">
        <v>3</v>
      </c>
      <c r="B4" s="69" t="s">
        <v>4</v>
      </c>
    </row>
    <row r="5" ht="20.25" customHeight="1" spans="1:2">
      <c r="A5" s="174" t="s">
        <v>5</v>
      </c>
      <c r="B5" s="289">
        <f>+B28+B6</f>
        <v>590391</v>
      </c>
    </row>
    <row r="6" ht="20.25" customHeight="1" spans="1:2">
      <c r="A6" s="166" t="s">
        <v>31</v>
      </c>
      <c r="B6" s="289">
        <f>SUM(B7:B27)</f>
        <v>590391</v>
      </c>
    </row>
    <row r="7" ht="20.25" customHeight="1" spans="1:2">
      <c r="A7" s="152" t="s">
        <v>32</v>
      </c>
      <c r="B7" s="290">
        <v>58251</v>
      </c>
    </row>
    <row r="8" ht="20.25" customHeight="1" spans="1:2">
      <c r="A8" s="152" t="s">
        <v>33</v>
      </c>
      <c r="B8" s="290">
        <v>23642</v>
      </c>
    </row>
    <row r="9" ht="20.25" customHeight="1" spans="1:2">
      <c r="A9" s="152" t="s">
        <v>34</v>
      </c>
      <c r="B9" s="290">
        <v>137957</v>
      </c>
    </row>
    <row r="10" ht="20.25" customHeight="1" spans="1:2">
      <c r="A10" s="152" t="s">
        <v>35</v>
      </c>
      <c r="B10" s="290">
        <v>1257</v>
      </c>
    </row>
    <row r="11" ht="20.25" customHeight="1" spans="1:2">
      <c r="A11" s="152" t="s">
        <v>36</v>
      </c>
      <c r="B11" s="290">
        <v>5804</v>
      </c>
    </row>
    <row r="12" ht="20.25" customHeight="1" spans="1:2">
      <c r="A12" s="152" t="s">
        <v>37</v>
      </c>
      <c r="B12" s="290">
        <v>83675</v>
      </c>
    </row>
    <row r="13" ht="20.25" customHeight="1" spans="1:2">
      <c r="A13" s="152" t="s">
        <v>38</v>
      </c>
      <c r="B13" s="290">
        <v>55420</v>
      </c>
    </row>
    <row r="14" ht="20.25" customHeight="1" spans="1:2">
      <c r="A14" s="152" t="s">
        <v>39</v>
      </c>
      <c r="B14" s="290">
        <v>14546</v>
      </c>
    </row>
    <row r="15" ht="20.25" customHeight="1" spans="1:2">
      <c r="A15" s="152" t="s">
        <v>40</v>
      </c>
      <c r="B15" s="290">
        <v>37274</v>
      </c>
    </row>
    <row r="16" ht="20.25" customHeight="1" spans="1:2">
      <c r="A16" s="152" t="s">
        <v>41</v>
      </c>
      <c r="B16" s="290">
        <v>73093</v>
      </c>
    </row>
    <row r="17" ht="20.25" customHeight="1" spans="1:2">
      <c r="A17" s="152" t="s">
        <v>42</v>
      </c>
      <c r="B17" s="290">
        <v>7172</v>
      </c>
    </row>
    <row r="18" ht="20.25" customHeight="1" spans="1:2">
      <c r="A18" s="152" t="s">
        <v>43</v>
      </c>
      <c r="B18" s="290">
        <v>20</v>
      </c>
    </row>
    <row r="19" ht="20.25" customHeight="1" spans="1:2">
      <c r="A19" s="152" t="s">
        <v>44</v>
      </c>
      <c r="B19" s="290">
        <v>1213</v>
      </c>
    </row>
    <row r="20" ht="20.25" customHeight="1" spans="1:2">
      <c r="A20" s="152" t="s">
        <v>45</v>
      </c>
      <c r="B20" s="290">
        <v>877</v>
      </c>
    </row>
    <row r="21" ht="20.25" customHeight="1" spans="1:2">
      <c r="A21" s="152" t="s">
        <v>46</v>
      </c>
      <c r="B21" s="290">
        <v>11204</v>
      </c>
    </row>
    <row r="22" ht="20.25" customHeight="1" spans="1:2">
      <c r="A22" s="152" t="s">
        <v>47</v>
      </c>
      <c r="B22" s="290">
        <v>122</v>
      </c>
    </row>
    <row r="23" ht="20.25" customHeight="1" spans="1:2">
      <c r="A23" s="152" t="s">
        <v>48</v>
      </c>
      <c r="B23" s="290">
        <v>4597</v>
      </c>
    </row>
    <row r="24" ht="20.25" customHeight="1" spans="1:2">
      <c r="A24" s="152" t="s">
        <v>49</v>
      </c>
      <c r="B24" s="290">
        <v>6000</v>
      </c>
    </row>
    <row r="25" ht="20.25" customHeight="1" spans="1:2">
      <c r="A25" s="152" t="s">
        <v>50</v>
      </c>
      <c r="B25" s="290">
        <v>30914</v>
      </c>
    </row>
    <row r="26" ht="20.25" customHeight="1" spans="1:2">
      <c r="A26" s="152" t="s">
        <v>51</v>
      </c>
      <c r="B26" s="290">
        <v>37165</v>
      </c>
    </row>
    <row r="27" ht="20.25" customHeight="1" spans="1:2">
      <c r="A27" s="152" t="s">
        <v>52</v>
      </c>
      <c r="B27" s="290">
        <v>188</v>
      </c>
    </row>
    <row r="28" ht="20.25" customHeight="1" spans="1:2">
      <c r="A28" s="166" t="s">
        <v>53</v>
      </c>
      <c r="B28" s="161"/>
    </row>
    <row r="29" ht="20.25" customHeight="1" spans="1:2">
      <c r="A29" s="152" t="s">
        <v>54</v>
      </c>
      <c r="B29" s="161"/>
    </row>
    <row r="30" ht="20.25" customHeight="1" spans="1:2">
      <c r="A30" s="152" t="s">
        <v>55</v>
      </c>
      <c r="B30" s="161"/>
    </row>
    <row r="31" ht="20.25" customHeight="1" spans="1:2">
      <c r="A31" s="171" t="s">
        <v>56</v>
      </c>
      <c r="B31" s="161"/>
    </row>
    <row r="32" ht="20.25" customHeight="1" spans="1:2">
      <c r="A32" s="171" t="s">
        <v>57</v>
      </c>
      <c r="B32" s="161"/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4"/>
  <sheetViews>
    <sheetView showZeros="0" workbookViewId="0">
      <selection activeCell="G15" sqref="G15"/>
    </sheetView>
  </sheetViews>
  <sheetFormatPr defaultColWidth="7" defaultRowHeight="15" customHeight="1"/>
  <cols>
    <col min="1" max="1" width="20.75" style="275" customWidth="1"/>
    <col min="2" max="2" width="32.1296296296296" style="275" customWidth="1"/>
    <col min="3" max="3" width="25" style="276" customWidth="1"/>
    <col min="4" max="16361" width="7" style="276"/>
    <col min="16362" max="16384" width="7" style="251"/>
  </cols>
  <sheetData>
    <row r="1" ht="18.75" customHeight="1" spans="1:16361">
      <c r="A1" s="277" t="s">
        <v>58</v>
      </c>
      <c r="B1" s="278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  <c r="IW1" s="251"/>
      <c r="IX1" s="251"/>
      <c r="IY1" s="251"/>
      <c r="IZ1" s="251"/>
      <c r="JA1" s="251"/>
      <c r="JB1" s="251"/>
      <c r="JC1" s="251"/>
      <c r="JD1" s="251"/>
      <c r="JE1" s="251"/>
      <c r="JF1" s="251"/>
      <c r="JG1" s="251"/>
      <c r="JH1" s="251"/>
      <c r="JI1" s="251"/>
      <c r="JJ1" s="251"/>
      <c r="JK1" s="251"/>
      <c r="JL1" s="251"/>
      <c r="JM1" s="251"/>
      <c r="JN1" s="251"/>
      <c r="JO1" s="251"/>
      <c r="JP1" s="251"/>
      <c r="JQ1" s="251"/>
      <c r="JR1" s="251"/>
      <c r="JS1" s="251"/>
      <c r="JT1" s="251"/>
      <c r="JU1" s="251"/>
      <c r="JV1" s="251"/>
      <c r="JW1" s="251"/>
      <c r="JX1" s="251"/>
      <c r="JY1" s="251"/>
      <c r="JZ1" s="251"/>
      <c r="KA1" s="251"/>
      <c r="KB1" s="251"/>
      <c r="KC1" s="251"/>
      <c r="KD1" s="251"/>
      <c r="KE1" s="251"/>
      <c r="KF1" s="251"/>
      <c r="KG1" s="251"/>
      <c r="KH1" s="251"/>
      <c r="KI1" s="251"/>
      <c r="KJ1" s="251"/>
      <c r="KK1" s="251"/>
      <c r="KL1" s="251"/>
      <c r="KM1" s="251"/>
      <c r="KN1" s="251"/>
      <c r="KO1" s="251"/>
      <c r="KP1" s="251"/>
      <c r="KQ1" s="251"/>
      <c r="KR1" s="251"/>
      <c r="KS1" s="251"/>
      <c r="KT1" s="251"/>
      <c r="KU1" s="251"/>
      <c r="KV1" s="251"/>
      <c r="KW1" s="251"/>
      <c r="KX1" s="251"/>
      <c r="KY1" s="251"/>
      <c r="KZ1" s="251"/>
      <c r="LA1" s="251"/>
      <c r="LB1" s="251"/>
      <c r="LC1" s="251"/>
      <c r="LD1" s="251"/>
      <c r="LE1" s="251"/>
      <c r="LF1" s="251"/>
      <c r="LG1" s="251"/>
      <c r="LH1" s="251"/>
      <c r="LI1" s="251"/>
      <c r="LJ1" s="251"/>
      <c r="LK1" s="251"/>
      <c r="LL1" s="251"/>
      <c r="LM1" s="251"/>
      <c r="LN1" s="251"/>
      <c r="LO1" s="251"/>
      <c r="LP1" s="251"/>
      <c r="LQ1" s="251"/>
      <c r="LR1" s="251"/>
      <c r="LS1" s="251"/>
      <c r="LT1" s="251"/>
      <c r="LU1" s="251"/>
      <c r="LV1" s="251"/>
      <c r="LW1" s="251"/>
      <c r="LX1" s="251"/>
      <c r="LY1" s="251"/>
      <c r="LZ1" s="251"/>
      <c r="MA1" s="251"/>
      <c r="MB1" s="251"/>
      <c r="MC1" s="251"/>
      <c r="MD1" s="251"/>
      <c r="ME1" s="251"/>
      <c r="MF1" s="251"/>
      <c r="MG1" s="251"/>
      <c r="MH1" s="251"/>
      <c r="MI1" s="251"/>
      <c r="MJ1" s="251"/>
      <c r="MK1" s="251"/>
      <c r="ML1" s="251"/>
      <c r="MM1" s="251"/>
      <c r="MN1" s="251"/>
      <c r="MO1" s="251"/>
      <c r="MP1" s="251"/>
      <c r="MQ1" s="251"/>
      <c r="MR1" s="251"/>
      <c r="MS1" s="251"/>
      <c r="MT1" s="251"/>
      <c r="MU1" s="251"/>
      <c r="MV1" s="251"/>
      <c r="MW1" s="251"/>
      <c r="MX1" s="251"/>
      <c r="MY1" s="251"/>
      <c r="MZ1" s="251"/>
      <c r="NA1" s="251"/>
      <c r="NB1" s="251"/>
      <c r="NC1" s="251"/>
      <c r="ND1" s="251"/>
      <c r="NE1" s="251"/>
      <c r="NF1" s="251"/>
      <c r="NG1" s="251"/>
      <c r="NH1" s="251"/>
      <c r="NI1" s="251"/>
      <c r="NJ1" s="251"/>
      <c r="NK1" s="251"/>
      <c r="NL1" s="251"/>
      <c r="NM1" s="251"/>
      <c r="NN1" s="251"/>
      <c r="NO1" s="251"/>
      <c r="NP1" s="251"/>
      <c r="NQ1" s="251"/>
      <c r="NR1" s="251"/>
      <c r="NS1" s="251"/>
      <c r="NT1" s="251"/>
      <c r="NU1" s="251"/>
      <c r="NV1" s="251"/>
      <c r="NW1" s="251"/>
      <c r="NX1" s="251"/>
      <c r="NY1" s="251"/>
      <c r="NZ1" s="251"/>
      <c r="OA1" s="251"/>
      <c r="OB1" s="251"/>
      <c r="OC1" s="251"/>
      <c r="OD1" s="251"/>
      <c r="OE1" s="251"/>
      <c r="OF1" s="251"/>
      <c r="OG1" s="251"/>
      <c r="OH1" s="251"/>
      <c r="OI1" s="251"/>
      <c r="OJ1" s="251"/>
      <c r="OK1" s="251"/>
      <c r="OL1" s="251"/>
      <c r="OM1" s="251"/>
      <c r="ON1" s="251"/>
      <c r="OO1" s="251"/>
      <c r="OP1" s="251"/>
      <c r="OQ1" s="251"/>
      <c r="OR1" s="251"/>
      <c r="OS1" s="251"/>
      <c r="OT1" s="251"/>
      <c r="OU1" s="251"/>
      <c r="OV1" s="251"/>
      <c r="OW1" s="251"/>
      <c r="OX1" s="251"/>
      <c r="OY1" s="251"/>
      <c r="OZ1" s="251"/>
      <c r="PA1" s="251"/>
      <c r="PB1" s="251"/>
      <c r="PC1" s="251"/>
      <c r="PD1" s="251"/>
      <c r="PE1" s="251"/>
      <c r="PF1" s="251"/>
      <c r="PG1" s="251"/>
      <c r="PH1" s="251"/>
      <c r="PI1" s="251"/>
      <c r="PJ1" s="251"/>
      <c r="PK1" s="251"/>
      <c r="PL1" s="251"/>
      <c r="PM1" s="251"/>
      <c r="PN1" s="251"/>
      <c r="PO1" s="251"/>
      <c r="PP1" s="251"/>
      <c r="PQ1" s="251"/>
      <c r="PR1" s="251"/>
      <c r="PS1" s="251"/>
      <c r="PT1" s="251"/>
      <c r="PU1" s="251"/>
      <c r="PV1" s="251"/>
      <c r="PW1" s="251"/>
      <c r="PX1" s="251"/>
      <c r="PY1" s="251"/>
      <c r="PZ1" s="251"/>
      <c r="QA1" s="251"/>
      <c r="QB1" s="251"/>
      <c r="QC1" s="251"/>
      <c r="QD1" s="251"/>
      <c r="QE1" s="251"/>
      <c r="QF1" s="251"/>
      <c r="QG1" s="251"/>
      <c r="QH1" s="251"/>
      <c r="QI1" s="251"/>
      <c r="QJ1" s="251"/>
      <c r="QK1" s="251"/>
      <c r="QL1" s="251"/>
      <c r="QM1" s="251"/>
      <c r="QN1" s="251"/>
      <c r="QO1" s="251"/>
      <c r="QP1" s="251"/>
      <c r="QQ1" s="251"/>
      <c r="QR1" s="251"/>
      <c r="QS1" s="251"/>
      <c r="QT1" s="251"/>
      <c r="QU1" s="251"/>
      <c r="QV1" s="251"/>
      <c r="QW1" s="251"/>
      <c r="QX1" s="251"/>
      <c r="QY1" s="251"/>
      <c r="QZ1" s="251"/>
      <c r="RA1" s="251"/>
      <c r="RB1" s="251"/>
      <c r="RC1" s="251"/>
      <c r="RD1" s="251"/>
      <c r="RE1" s="251"/>
      <c r="RF1" s="251"/>
      <c r="RG1" s="251"/>
      <c r="RH1" s="251"/>
      <c r="RI1" s="251"/>
      <c r="RJ1" s="251"/>
      <c r="RK1" s="251"/>
      <c r="RL1" s="251"/>
      <c r="RM1" s="251"/>
      <c r="RN1" s="251"/>
      <c r="RO1" s="251"/>
      <c r="RP1" s="251"/>
      <c r="RQ1" s="251"/>
      <c r="RR1" s="251"/>
      <c r="RS1" s="251"/>
      <c r="RT1" s="251"/>
      <c r="RU1" s="251"/>
      <c r="RV1" s="251"/>
      <c r="RW1" s="251"/>
      <c r="RX1" s="251"/>
      <c r="RY1" s="251"/>
      <c r="RZ1" s="251"/>
      <c r="SA1" s="251"/>
      <c r="SB1" s="251"/>
      <c r="SC1" s="251"/>
      <c r="SD1" s="251"/>
      <c r="SE1" s="251"/>
      <c r="SF1" s="251"/>
      <c r="SG1" s="251"/>
      <c r="SH1" s="251"/>
      <c r="SI1" s="251"/>
      <c r="SJ1" s="251"/>
      <c r="SK1" s="251"/>
      <c r="SL1" s="251"/>
      <c r="SM1" s="251"/>
      <c r="SN1" s="251"/>
      <c r="SO1" s="251"/>
      <c r="SP1" s="251"/>
      <c r="SQ1" s="251"/>
      <c r="SR1" s="251"/>
      <c r="SS1" s="251"/>
      <c r="ST1" s="251"/>
      <c r="SU1" s="251"/>
      <c r="SV1" s="251"/>
      <c r="SW1" s="251"/>
      <c r="SX1" s="251"/>
      <c r="SY1" s="251"/>
      <c r="SZ1" s="251"/>
      <c r="TA1" s="251"/>
      <c r="TB1" s="251"/>
      <c r="TC1" s="251"/>
      <c r="TD1" s="251"/>
      <c r="TE1" s="251"/>
      <c r="TF1" s="251"/>
      <c r="TG1" s="251"/>
      <c r="TH1" s="251"/>
      <c r="TI1" s="251"/>
      <c r="TJ1" s="251"/>
      <c r="TK1" s="251"/>
      <c r="TL1" s="251"/>
      <c r="TM1" s="251"/>
      <c r="TN1" s="251"/>
      <c r="TO1" s="251"/>
      <c r="TP1" s="251"/>
      <c r="TQ1" s="251"/>
      <c r="TR1" s="251"/>
      <c r="TS1" s="251"/>
      <c r="TT1" s="251"/>
      <c r="TU1" s="251"/>
      <c r="TV1" s="251"/>
      <c r="TW1" s="251"/>
      <c r="TX1" s="251"/>
      <c r="TY1" s="251"/>
      <c r="TZ1" s="251"/>
      <c r="UA1" s="251"/>
      <c r="UB1" s="251"/>
      <c r="UC1" s="251"/>
      <c r="UD1" s="251"/>
      <c r="UE1" s="251"/>
      <c r="UF1" s="251"/>
      <c r="UG1" s="251"/>
      <c r="UH1" s="251"/>
      <c r="UI1" s="251"/>
      <c r="UJ1" s="251"/>
      <c r="UK1" s="251"/>
      <c r="UL1" s="251"/>
      <c r="UM1" s="251"/>
      <c r="UN1" s="251"/>
      <c r="UO1" s="251"/>
      <c r="UP1" s="251"/>
      <c r="UQ1" s="251"/>
      <c r="UR1" s="251"/>
      <c r="US1" s="251"/>
      <c r="UT1" s="251"/>
      <c r="UU1" s="251"/>
      <c r="UV1" s="251"/>
      <c r="UW1" s="251"/>
      <c r="UX1" s="251"/>
      <c r="UY1" s="251"/>
      <c r="UZ1" s="251"/>
      <c r="VA1" s="251"/>
      <c r="VB1" s="251"/>
      <c r="VC1" s="251"/>
      <c r="VD1" s="251"/>
      <c r="VE1" s="251"/>
      <c r="VF1" s="251"/>
      <c r="VG1" s="251"/>
      <c r="VH1" s="251"/>
      <c r="VI1" s="251"/>
      <c r="VJ1" s="251"/>
      <c r="VK1" s="251"/>
      <c r="VL1" s="251"/>
      <c r="VM1" s="251"/>
      <c r="VN1" s="251"/>
      <c r="VO1" s="251"/>
      <c r="VP1" s="251"/>
      <c r="VQ1" s="251"/>
      <c r="VR1" s="251"/>
      <c r="VS1" s="251"/>
      <c r="VT1" s="251"/>
      <c r="VU1" s="251"/>
      <c r="VV1" s="251"/>
      <c r="VW1" s="251"/>
      <c r="VX1" s="251"/>
      <c r="VY1" s="251"/>
      <c r="VZ1" s="251"/>
      <c r="WA1" s="251"/>
      <c r="WB1" s="251"/>
      <c r="WC1" s="251"/>
      <c r="WD1" s="251"/>
      <c r="WE1" s="251"/>
      <c r="WF1" s="251"/>
      <c r="WG1" s="251"/>
      <c r="WH1" s="251"/>
      <c r="WI1" s="251"/>
      <c r="WJ1" s="251"/>
      <c r="WK1" s="251"/>
      <c r="WL1" s="251"/>
      <c r="WM1" s="251"/>
      <c r="WN1" s="251"/>
      <c r="WO1" s="251"/>
      <c r="WP1" s="251"/>
      <c r="WQ1" s="251"/>
      <c r="WR1" s="251"/>
      <c r="WS1" s="251"/>
      <c r="WT1" s="251"/>
      <c r="WU1" s="251"/>
      <c r="WV1" s="251"/>
      <c r="WW1" s="251"/>
      <c r="WX1" s="251"/>
      <c r="WY1" s="251"/>
      <c r="WZ1" s="251"/>
      <c r="XA1" s="251"/>
      <c r="XB1" s="251"/>
      <c r="XC1" s="251"/>
      <c r="XD1" s="251"/>
      <c r="XE1" s="251"/>
      <c r="XF1" s="251"/>
      <c r="XG1" s="251"/>
      <c r="XH1" s="251"/>
      <c r="XI1" s="251"/>
      <c r="XJ1" s="251"/>
      <c r="XK1" s="251"/>
      <c r="XL1" s="251"/>
      <c r="XM1" s="251"/>
      <c r="XN1" s="251"/>
      <c r="XO1" s="251"/>
      <c r="XP1" s="251"/>
      <c r="XQ1" s="251"/>
      <c r="XR1" s="251"/>
      <c r="XS1" s="251"/>
      <c r="XT1" s="251"/>
      <c r="XU1" s="251"/>
      <c r="XV1" s="251"/>
      <c r="XW1" s="251"/>
      <c r="XX1" s="251"/>
      <c r="XY1" s="251"/>
      <c r="XZ1" s="251"/>
      <c r="YA1" s="251"/>
      <c r="YB1" s="251"/>
      <c r="YC1" s="251"/>
      <c r="YD1" s="251"/>
      <c r="YE1" s="251"/>
      <c r="YF1" s="251"/>
      <c r="YG1" s="251"/>
      <c r="YH1" s="251"/>
      <c r="YI1" s="251"/>
      <c r="YJ1" s="251"/>
      <c r="YK1" s="251"/>
      <c r="YL1" s="251"/>
      <c r="YM1" s="251"/>
      <c r="YN1" s="251"/>
      <c r="YO1" s="251"/>
      <c r="YP1" s="251"/>
      <c r="YQ1" s="251"/>
      <c r="YR1" s="251"/>
      <c r="YS1" s="251"/>
      <c r="YT1" s="251"/>
      <c r="YU1" s="251"/>
      <c r="YV1" s="251"/>
      <c r="YW1" s="251"/>
      <c r="YX1" s="251"/>
      <c r="YY1" s="251"/>
      <c r="YZ1" s="251"/>
      <c r="ZA1" s="251"/>
      <c r="ZB1" s="251"/>
      <c r="ZC1" s="251"/>
      <c r="ZD1" s="251"/>
      <c r="ZE1" s="251"/>
      <c r="ZF1" s="251"/>
      <c r="ZG1" s="251"/>
      <c r="ZH1" s="251"/>
      <c r="ZI1" s="251"/>
      <c r="ZJ1" s="251"/>
      <c r="ZK1" s="251"/>
      <c r="ZL1" s="251"/>
      <c r="ZM1" s="251"/>
      <c r="ZN1" s="251"/>
      <c r="ZO1" s="251"/>
      <c r="ZP1" s="251"/>
      <c r="ZQ1" s="251"/>
      <c r="ZR1" s="251"/>
      <c r="ZS1" s="251"/>
      <c r="ZT1" s="251"/>
      <c r="ZU1" s="251"/>
      <c r="ZV1" s="251"/>
      <c r="ZW1" s="251"/>
      <c r="ZX1" s="251"/>
      <c r="ZY1" s="251"/>
      <c r="ZZ1" s="251"/>
      <c r="AAA1" s="251"/>
      <c r="AAB1" s="251"/>
      <c r="AAC1" s="251"/>
      <c r="AAD1" s="251"/>
      <c r="AAE1" s="251"/>
      <c r="AAF1" s="251"/>
      <c r="AAG1" s="251"/>
      <c r="AAH1" s="251"/>
      <c r="AAI1" s="251"/>
      <c r="AAJ1" s="251"/>
      <c r="AAK1" s="251"/>
      <c r="AAL1" s="251"/>
      <c r="AAM1" s="251"/>
      <c r="AAN1" s="251"/>
      <c r="AAO1" s="251"/>
      <c r="AAP1" s="251"/>
      <c r="AAQ1" s="251"/>
      <c r="AAR1" s="251"/>
      <c r="AAS1" s="251"/>
      <c r="AAT1" s="251"/>
      <c r="AAU1" s="251"/>
      <c r="AAV1" s="251"/>
      <c r="AAW1" s="251"/>
      <c r="AAX1" s="251"/>
      <c r="AAY1" s="251"/>
      <c r="AAZ1" s="251"/>
      <c r="ABA1" s="251"/>
      <c r="ABB1" s="251"/>
      <c r="ABC1" s="251"/>
      <c r="ABD1" s="251"/>
      <c r="ABE1" s="251"/>
      <c r="ABF1" s="251"/>
      <c r="ABG1" s="251"/>
      <c r="ABH1" s="251"/>
      <c r="ABI1" s="251"/>
      <c r="ABJ1" s="251"/>
      <c r="ABK1" s="251"/>
      <c r="ABL1" s="251"/>
      <c r="ABM1" s="251"/>
      <c r="ABN1" s="251"/>
      <c r="ABO1" s="251"/>
      <c r="ABP1" s="251"/>
      <c r="ABQ1" s="251"/>
      <c r="ABR1" s="251"/>
      <c r="ABS1" s="251"/>
      <c r="ABT1" s="251"/>
      <c r="ABU1" s="251"/>
      <c r="ABV1" s="251"/>
      <c r="ABW1" s="251"/>
      <c r="ABX1" s="251"/>
      <c r="ABY1" s="251"/>
      <c r="ABZ1" s="251"/>
      <c r="ACA1" s="251"/>
      <c r="ACB1" s="251"/>
      <c r="ACC1" s="251"/>
      <c r="ACD1" s="251"/>
      <c r="ACE1" s="251"/>
      <c r="ACF1" s="251"/>
      <c r="ACG1" s="251"/>
      <c r="ACH1" s="251"/>
      <c r="ACI1" s="251"/>
      <c r="ACJ1" s="251"/>
      <c r="ACK1" s="251"/>
      <c r="ACL1" s="251"/>
      <c r="ACM1" s="251"/>
      <c r="ACN1" s="251"/>
      <c r="ACO1" s="251"/>
      <c r="ACP1" s="251"/>
      <c r="ACQ1" s="251"/>
      <c r="ACR1" s="251"/>
      <c r="ACS1" s="251"/>
      <c r="ACT1" s="251"/>
      <c r="ACU1" s="251"/>
      <c r="ACV1" s="251"/>
      <c r="ACW1" s="251"/>
      <c r="ACX1" s="251"/>
      <c r="ACY1" s="251"/>
      <c r="ACZ1" s="251"/>
      <c r="ADA1" s="251"/>
      <c r="ADB1" s="251"/>
      <c r="ADC1" s="251"/>
      <c r="ADD1" s="251"/>
      <c r="ADE1" s="251"/>
      <c r="ADF1" s="251"/>
      <c r="ADG1" s="251"/>
      <c r="ADH1" s="251"/>
      <c r="ADI1" s="251"/>
      <c r="ADJ1" s="251"/>
      <c r="ADK1" s="251"/>
      <c r="ADL1" s="251"/>
      <c r="ADM1" s="251"/>
      <c r="ADN1" s="251"/>
      <c r="ADO1" s="251"/>
      <c r="ADP1" s="251"/>
      <c r="ADQ1" s="251"/>
      <c r="ADR1" s="251"/>
      <c r="ADS1" s="251"/>
      <c r="ADT1" s="251"/>
      <c r="ADU1" s="251"/>
      <c r="ADV1" s="251"/>
      <c r="ADW1" s="251"/>
      <c r="ADX1" s="251"/>
      <c r="ADY1" s="251"/>
      <c r="ADZ1" s="251"/>
      <c r="AEA1" s="251"/>
      <c r="AEB1" s="251"/>
      <c r="AEC1" s="251"/>
      <c r="AED1" s="251"/>
      <c r="AEE1" s="251"/>
      <c r="AEF1" s="251"/>
      <c r="AEG1" s="251"/>
      <c r="AEH1" s="251"/>
      <c r="AEI1" s="251"/>
      <c r="AEJ1" s="251"/>
      <c r="AEK1" s="251"/>
      <c r="AEL1" s="251"/>
      <c r="AEM1" s="251"/>
      <c r="AEN1" s="251"/>
      <c r="AEO1" s="251"/>
      <c r="AEP1" s="251"/>
      <c r="AEQ1" s="251"/>
      <c r="AER1" s="251"/>
      <c r="AES1" s="251"/>
      <c r="AET1" s="251"/>
      <c r="AEU1" s="251"/>
      <c r="AEV1" s="251"/>
      <c r="AEW1" s="251"/>
      <c r="AEX1" s="251"/>
      <c r="AEY1" s="251"/>
      <c r="AEZ1" s="251"/>
      <c r="AFA1" s="251"/>
      <c r="AFB1" s="251"/>
      <c r="AFC1" s="251"/>
      <c r="AFD1" s="251"/>
      <c r="AFE1" s="251"/>
      <c r="AFF1" s="251"/>
      <c r="AFG1" s="251"/>
      <c r="AFH1" s="251"/>
      <c r="AFI1" s="251"/>
      <c r="AFJ1" s="251"/>
      <c r="AFK1" s="251"/>
      <c r="AFL1" s="251"/>
      <c r="AFM1" s="251"/>
      <c r="AFN1" s="251"/>
      <c r="AFO1" s="251"/>
      <c r="AFP1" s="251"/>
      <c r="AFQ1" s="251"/>
      <c r="AFR1" s="251"/>
      <c r="AFS1" s="251"/>
      <c r="AFT1" s="251"/>
      <c r="AFU1" s="251"/>
      <c r="AFV1" s="251"/>
      <c r="AFW1" s="251"/>
      <c r="AFX1" s="251"/>
      <c r="AFY1" s="251"/>
      <c r="AFZ1" s="251"/>
      <c r="AGA1" s="251"/>
      <c r="AGB1" s="251"/>
      <c r="AGC1" s="251"/>
      <c r="AGD1" s="251"/>
      <c r="AGE1" s="251"/>
      <c r="AGF1" s="251"/>
      <c r="AGG1" s="251"/>
      <c r="AGH1" s="251"/>
      <c r="AGI1" s="251"/>
      <c r="AGJ1" s="251"/>
      <c r="AGK1" s="251"/>
      <c r="AGL1" s="251"/>
      <c r="AGM1" s="251"/>
      <c r="AGN1" s="251"/>
      <c r="AGO1" s="251"/>
      <c r="AGP1" s="251"/>
      <c r="AGQ1" s="251"/>
      <c r="AGR1" s="251"/>
      <c r="AGS1" s="251"/>
      <c r="AGT1" s="251"/>
      <c r="AGU1" s="251"/>
      <c r="AGV1" s="251"/>
      <c r="AGW1" s="251"/>
      <c r="AGX1" s="251"/>
      <c r="AGY1" s="251"/>
      <c r="AGZ1" s="251"/>
      <c r="AHA1" s="251"/>
      <c r="AHB1" s="251"/>
      <c r="AHC1" s="251"/>
      <c r="AHD1" s="251"/>
      <c r="AHE1" s="251"/>
      <c r="AHF1" s="251"/>
      <c r="AHG1" s="251"/>
      <c r="AHH1" s="251"/>
      <c r="AHI1" s="251"/>
      <c r="AHJ1" s="251"/>
      <c r="AHK1" s="251"/>
      <c r="AHL1" s="251"/>
      <c r="AHM1" s="251"/>
      <c r="AHN1" s="251"/>
      <c r="AHO1" s="251"/>
      <c r="AHP1" s="251"/>
      <c r="AHQ1" s="251"/>
      <c r="AHR1" s="251"/>
      <c r="AHS1" s="251"/>
      <c r="AHT1" s="251"/>
      <c r="AHU1" s="251"/>
      <c r="AHV1" s="251"/>
      <c r="AHW1" s="251"/>
      <c r="AHX1" s="251"/>
      <c r="AHY1" s="251"/>
      <c r="AHZ1" s="251"/>
      <c r="AIA1" s="251"/>
      <c r="AIB1" s="251"/>
      <c r="AIC1" s="251"/>
      <c r="AID1" s="251"/>
      <c r="AIE1" s="251"/>
      <c r="AIF1" s="251"/>
      <c r="AIG1" s="251"/>
      <c r="AIH1" s="251"/>
      <c r="AII1" s="251"/>
      <c r="AIJ1" s="251"/>
      <c r="AIK1" s="251"/>
      <c r="AIL1" s="251"/>
      <c r="AIM1" s="251"/>
      <c r="AIN1" s="251"/>
      <c r="AIO1" s="251"/>
      <c r="AIP1" s="251"/>
      <c r="AIQ1" s="251"/>
      <c r="AIR1" s="251"/>
      <c r="AIS1" s="251"/>
      <c r="AIT1" s="251"/>
      <c r="AIU1" s="251"/>
      <c r="AIV1" s="251"/>
      <c r="AIW1" s="251"/>
      <c r="AIX1" s="251"/>
      <c r="AIY1" s="251"/>
      <c r="AIZ1" s="251"/>
      <c r="AJA1" s="251"/>
      <c r="AJB1" s="251"/>
      <c r="AJC1" s="251"/>
      <c r="AJD1" s="251"/>
      <c r="AJE1" s="251"/>
      <c r="AJF1" s="251"/>
      <c r="AJG1" s="251"/>
      <c r="AJH1" s="251"/>
      <c r="AJI1" s="251"/>
      <c r="AJJ1" s="251"/>
      <c r="AJK1" s="251"/>
      <c r="AJL1" s="251"/>
      <c r="AJM1" s="251"/>
      <c r="AJN1" s="251"/>
      <c r="AJO1" s="251"/>
      <c r="AJP1" s="251"/>
      <c r="AJQ1" s="251"/>
      <c r="AJR1" s="251"/>
      <c r="AJS1" s="251"/>
      <c r="AJT1" s="251"/>
      <c r="AJU1" s="251"/>
      <c r="AJV1" s="251"/>
      <c r="AJW1" s="251"/>
      <c r="AJX1" s="251"/>
      <c r="AJY1" s="251"/>
      <c r="AJZ1" s="251"/>
      <c r="AKA1" s="251"/>
      <c r="AKB1" s="251"/>
      <c r="AKC1" s="251"/>
      <c r="AKD1" s="251"/>
      <c r="AKE1" s="251"/>
      <c r="AKF1" s="251"/>
      <c r="AKG1" s="251"/>
      <c r="AKH1" s="251"/>
      <c r="AKI1" s="251"/>
      <c r="AKJ1" s="251"/>
      <c r="AKK1" s="251"/>
      <c r="AKL1" s="251"/>
      <c r="AKM1" s="251"/>
      <c r="AKN1" s="251"/>
      <c r="AKO1" s="251"/>
      <c r="AKP1" s="251"/>
      <c r="AKQ1" s="251"/>
      <c r="AKR1" s="251"/>
      <c r="AKS1" s="251"/>
      <c r="AKT1" s="251"/>
      <c r="AKU1" s="251"/>
      <c r="AKV1" s="251"/>
      <c r="AKW1" s="251"/>
      <c r="AKX1" s="251"/>
      <c r="AKY1" s="251"/>
      <c r="AKZ1" s="251"/>
      <c r="ALA1" s="251"/>
      <c r="ALB1" s="251"/>
      <c r="ALC1" s="251"/>
      <c r="ALD1" s="251"/>
      <c r="ALE1" s="251"/>
      <c r="ALF1" s="251"/>
      <c r="ALG1" s="251"/>
      <c r="ALH1" s="251"/>
      <c r="ALI1" s="251"/>
      <c r="ALJ1" s="251"/>
      <c r="ALK1" s="251"/>
      <c r="ALL1" s="251"/>
      <c r="ALM1" s="251"/>
      <c r="ALN1" s="251"/>
      <c r="ALO1" s="251"/>
      <c r="ALP1" s="251"/>
      <c r="ALQ1" s="251"/>
      <c r="ALR1" s="251"/>
      <c r="ALS1" s="251"/>
      <c r="ALT1" s="251"/>
      <c r="ALU1" s="251"/>
      <c r="ALV1" s="251"/>
      <c r="ALW1" s="251"/>
      <c r="ALX1" s="251"/>
      <c r="ALY1" s="251"/>
      <c r="ALZ1" s="251"/>
      <c r="AMA1" s="251"/>
      <c r="AMB1" s="251"/>
      <c r="AMC1" s="251"/>
      <c r="AMD1" s="251"/>
      <c r="AME1" s="251"/>
      <c r="AMF1" s="251"/>
      <c r="AMG1" s="251"/>
      <c r="AMH1" s="251"/>
      <c r="AMI1" s="251"/>
      <c r="AMJ1" s="251"/>
      <c r="AMK1" s="251"/>
      <c r="AML1" s="251"/>
      <c r="AMM1" s="251"/>
      <c r="AMN1" s="251"/>
      <c r="AMO1" s="251"/>
      <c r="AMP1" s="251"/>
      <c r="AMQ1" s="251"/>
      <c r="AMR1" s="251"/>
      <c r="AMS1" s="251"/>
      <c r="AMT1" s="251"/>
      <c r="AMU1" s="251"/>
      <c r="AMV1" s="251"/>
      <c r="AMW1" s="251"/>
      <c r="AMX1" s="251"/>
      <c r="AMY1" s="251"/>
      <c r="AMZ1" s="251"/>
      <c r="ANA1" s="251"/>
      <c r="ANB1" s="251"/>
      <c r="ANC1" s="251"/>
      <c r="AND1" s="251"/>
      <c r="ANE1" s="251"/>
      <c r="ANF1" s="251"/>
      <c r="ANG1" s="251"/>
      <c r="ANH1" s="251"/>
      <c r="ANI1" s="251"/>
      <c r="ANJ1" s="251"/>
      <c r="ANK1" s="251"/>
      <c r="ANL1" s="251"/>
      <c r="ANM1" s="251"/>
      <c r="ANN1" s="251"/>
      <c r="ANO1" s="251"/>
      <c r="ANP1" s="251"/>
      <c r="ANQ1" s="251"/>
      <c r="ANR1" s="251"/>
      <c r="ANS1" s="251"/>
      <c r="ANT1" s="251"/>
      <c r="ANU1" s="251"/>
      <c r="ANV1" s="251"/>
      <c r="ANW1" s="251"/>
      <c r="ANX1" s="251"/>
      <c r="ANY1" s="251"/>
      <c r="ANZ1" s="251"/>
      <c r="AOA1" s="251"/>
      <c r="AOB1" s="251"/>
      <c r="AOC1" s="251"/>
      <c r="AOD1" s="251"/>
      <c r="AOE1" s="251"/>
      <c r="AOF1" s="251"/>
      <c r="AOG1" s="251"/>
      <c r="AOH1" s="251"/>
      <c r="AOI1" s="251"/>
      <c r="AOJ1" s="251"/>
      <c r="AOK1" s="251"/>
      <c r="AOL1" s="251"/>
      <c r="AOM1" s="251"/>
      <c r="AON1" s="251"/>
      <c r="AOO1" s="251"/>
      <c r="AOP1" s="251"/>
      <c r="AOQ1" s="251"/>
      <c r="AOR1" s="251"/>
      <c r="AOS1" s="251"/>
      <c r="AOT1" s="251"/>
      <c r="AOU1" s="251"/>
      <c r="AOV1" s="251"/>
      <c r="AOW1" s="251"/>
      <c r="AOX1" s="251"/>
      <c r="AOY1" s="251"/>
      <c r="AOZ1" s="251"/>
      <c r="APA1" s="251"/>
      <c r="APB1" s="251"/>
      <c r="APC1" s="251"/>
      <c r="APD1" s="251"/>
      <c r="APE1" s="251"/>
      <c r="APF1" s="251"/>
      <c r="APG1" s="251"/>
      <c r="APH1" s="251"/>
      <c r="API1" s="251"/>
      <c r="APJ1" s="251"/>
      <c r="APK1" s="251"/>
      <c r="APL1" s="251"/>
      <c r="APM1" s="251"/>
      <c r="APN1" s="251"/>
      <c r="APO1" s="251"/>
      <c r="APP1" s="251"/>
      <c r="APQ1" s="251"/>
      <c r="APR1" s="251"/>
      <c r="APS1" s="251"/>
      <c r="APT1" s="251"/>
      <c r="APU1" s="251"/>
      <c r="APV1" s="251"/>
      <c r="APW1" s="251"/>
      <c r="APX1" s="251"/>
      <c r="APY1" s="251"/>
      <c r="APZ1" s="251"/>
      <c r="AQA1" s="251"/>
      <c r="AQB1" s="251"/>
      <c r="AQC1" s="251"/>
      <c r="AQD1" s="251"/>
      <c r="AQE1" s="251"/>
      <c r="AQF1" s="251"/>
      <c r="AQG1" s="251"/>
      <c r="AQH1" s="251"/>
      <c r="AQI1" s="251"/>
      <c r="AQJ1" s="251"/>
      <c r="AQK1" s="251"/>
      <c r="AQL1" s="251"/>
      <c r="AQM1" s="251"/>
      <c r="AQN1" s="251"/>
      <c r="AQO1" s="251"/>
      <c r="AQP1" s="251"/>
      <c r="AQQ1" s="251"/>
      <c r="AQR1" s="251"/>
      <c r="AQS1" s="251"/>
      <c r="AQT1" s="251"/>
      <c r="AQU1" s="251"/>
      <c r="AQV1" s="251"/>
      <c r="AQW1" s="251"/>
      <c r="AQX1" s="251"/>
      <c r="AQY1" s="251"/>
      <c r="AQZ1" s="251"/>
      <c r="ARA1" s="251"/>
      <c r="ARB1" s="251"/>
      <c r="ARC1" s="251"/>
      <c r="ARD1" s="251"/>
      <c r="ARE1" s="251"/>
      <c r="ARF1" s="251"/>
      <c r="ARG1" s="251"/>
      <c r="ARH1" s="251"/>
      <c r="ARI1" s="251"/>
      <c r="ARJ1" s="251"/>
      <c r="ARK1" s="251"/>
      <c r="ARL1" s="251"/>
      <c r="ARM1" s="251"/>
      <c r="ARN1" s="251"/>
      <c r="ARO1" s="251"/>
      <c r="ARP1" s="251"/>
      <c r="ARQ1" s="251"/>
      <c r="ARR1" s="251"/>
      <c r="ARS1" s="251"/>
      <c r="ART1" s="251"/>
      <c r="ARU1" s="251"/>
      <c r="ARV1" s="251"/>
      <c r="ARW1" s="251"/>
      <c r="ARX1" s="251"/>
      <c r="ARY1" s="251"/>
      <c r="ARZ1" s="251"/>
      <c r="ASA1" s="251"/>
      <c r="ASB1" s="251"/>
      <c r="ASC1" s="251"/>
      <c r="ASD1" s="251"/>
      <c r="ASE1" s="251"/>
      <c r="ASF1" s="251"/>
      <c r="ASG1" s="251"/>
      <c r="ASH1" s="251"/>
      <c r="ASI1" s="251"/>
      <c r="ASJ1" s="251"/>
      <c r="ASK1" s="251"/>
      <c r="ASL1" s="251"/>
      <c r="ASM1" s="251"/>
      <c r="ASN1" s="251"/>
      <c r="ASO1" s="251"/>
      <c r="ASP1" s="251"/>
      <c r="ASQ1" s="251"/>
      <c r="ASR1" s="251"/>
      <c r="ASS1" s="251"/>
      <c r="AST1" s="251"/>
      <c r="ASU1" s="251"/>
      <c r="ASV1" s="251"/>
      <c r="ASW1" s="251"/>
      <c r="ASX1" s="251"/>
      <c r="ASY1" s="251"/>
      <c r="ASZ1" s="251"/>
      <c r="ATA1" s="251"/>
      <c r="ATB1" s="251"/>
      <c r="ATC1" s="251"/>
      <c r="ATD1" s="251"/>
      <c r="ATE1" s="251"/>
      <c r="ATF1" s="251"/>
      <c r="ATG1" s="251"/>
      <c r="ATH1" s="251"/>
      <c r="ATI1" s="251"/>
      <c r="ATJ1" s="251"/>
      <c r="ATK1" s="251"/>
      <c r="ATL1" s="251"/>
      <c r="ATM1" s="251"/>
      <c r="ATN1" s="251"/>
      <c r="ATO1" s="251"/>
      <c r="ATP1" s="251"/>
      <c r="ATQ1" s="251"/>
      <c r="ATR1" s="251"/>
      <c r="ATS1" s="251"/>
      <c r="ATT1" s="251"/>
      <c r="ATU1" s="251"/>
      <c r="ATV1" s="251"/>
      <c r="ATW1" s="251"/>
      <c r="ATX1" s="251"/>
      <c r="ATY1" s="251"/>
      <c r="ATZ1" s="251"/>
      <c r="AUA1" s="251"/>
      <c r="AUB1" s="251"/>
      <c r="AUC1" s="251"/>
      <c r="AUD1" s="251"/>
      <c r="AUE1" s="251"/>
      <c r="AUF1" s="251"/>
      <c r="AUG1" s="251"/>
      <c r="AUH1" s="251"/>
      <c r="AUI1" s="251"/>
      <c r="AUJ1" s="251"/>
      <c r="AUK1" s="251"/>
      <c r="AUL1" s="251"/>
      <c r="AUM1" s="251"/>
      <c r="AUN1" s="251"/>
      <c r="AUO1" s="251"/>
      <c r="AUP1" s="251"/>
      <c r="AUQ1" s="251"/>
      <c r="AUR1" s="251"/>
      <c r="AUS1" s="251"/>
      <c r="AUT1" s="251"/>
      <c r="AUU1" s="251"/>
      <c r="AUV1" s="251"/>
      <c r="AUW1" s="251"/>
      <c r="AUX1" s="251"/>
      <c r="AUY1" s="251"/>
      <c r="AUZ1" s="251"/>
      <c r="AVA1" s="251"/>
      <c r="AVB1" s="251"/>
      <c r="AVC1" s="251"/>
      <c r="AVD1" s="251"/>
      <c r="AVE1" s="251"/>
      <c r="AVF1" s="251"/>
      <c r="AVG1" s="251"/>
      <c r="AVH1" s="251"/>
      <c r="AVI1" s="251"/>
      <c r="AVJ1" s="251"/>
      <c r="AVK1" s="251"/>
      <c r="AVL1" s="251"/>
      <c r="AVM1" s="251"/>
      <c r="AVN1" s="251"/>
      <c r="AVO1" s="251"/>
      <c r="AVP1" s="251"/>
      <c r="AVQ1" s="251"/>
      <c r="AVR1" s="251"/>
      <c r="AVS1" s="251"/>
      <c r="AVT1" s="251"/>
      <c r="AVU1" s="251"/>
      <c r="AVV1" s="251"/>
      <c r="AVW1" s="251"/>
      <c r="AVX1" s="251"/>
      <c r="AVY1" s="251"/>
      <c r="AVZ1" s="251"/>
      <c r="AWA1" s="251"/>
      <c r="AWB1" s="251"/>
      <c r="AWC1" s="251"/>
      <c r="AWD1" s="251"/>
      <c r="AWE1" s="251"/>
      <c r="AWF1" s="251"/>
      <c r="AWG1" s="251"/>
      <c r="AWH1" s="251"/>
      <c r="AWI1" s="251"/>
      <c r="AWJ1" s="251"/>
      <c r="AWK1" s="251"/>
      <c r="AWL1" s="251"/>
      <c r="AWM1" s="251"/>
      <c r="AWN1" s="251"/>
      <c r="AWO1" s="251"/>
      <c r="AWP1" s="251"/>
      <c r="AWQ1" s="251"/>
      <c r="AWR1" s="251"/>
      <c r="AWS1" s="251"/>
      <c r="AWT1" s="251"/>
      <c r="AWU1" s="251"/>
      <c r="AWV1" s="251"/>
      <c r="AWW1" s="251"/>
      <c r="AWX1" s="251"/>
      <c r="AWY1" s="251"/>
      <c r="AWZ1" s="251"/>
      <c r="AXA1" s="251"/>
      <c r="AXB1" s="251"/>
      <c r="AXC1" s="251"/>
      <c r="AXD1" s="251"/>
      <c r="AXE1" s="251"/>
      <c r="AXF1" s="251"/>
      <c r="AXG1" s="251"/>
      <c r="AXH1" s="251"/>
      <c r="AXI1" s="251"/>
      <c r="AXJ1" s="251"/>
      <c r="AXK1" s="251"/>
      <c r="AXL1" s="251"/>
      <c r="AXM1" s="251"/>
      <c r="AXN1" s="251"/>
      <c r="AXO1" s="251"/>
      <c r="AXP1" s="251"/>
      <c r="AXQ1" s="251"/>
      <c r="AXR1" s="251"/>
      <c r="AXS1" s="251"/>
      <c r="AXT1" s="251"/>
      <c r="AXU1" s="251"/>
      <c r="AXV1" s="251"/>
      <c r="AXW1" s="251"/>
      <c r="AXX1" s="251"/>
      <c r="AXY1" s="251"/>
      <c r="AXZ1" s="251"/>
      <c r="AYA1" s="251"/>
      <c r="AYB1" s="251"/>
      <c r="AYC1" s="251"/>
      <c r="AYD1" s="251"/>
      <c r="AYE1" s="251"/>
      <c r="AYF1" s="251"/>
      <c r="AYG1" s="251"/>
      <c r="AYH1" s="251"/>
      <c r="AYI1" s="251"/>
      <c r="AYJ1" s="251"/>
      <c r="AYK1" s="251"/>
      <c r="AYL1" s="251"/>
      <c r="AYM1" s="251"/>
      <c r="AYN1" s="251"/>
      <c r="AYO1" s="251"/>
      <c r="AYP1" s="251"/>
      <c r="AYQ1" s="251"/>
      <c r="AYR1" s="251"/>
      <c r="AYS1" s="251"/>
      <c r="AYT1" s="251"/>
      <c r="AYU1" s="251"/>
      <c r="AYV1" s="251"/>
      <c r="AYW1" s="251"/>
      <c r="AYX1" s="251"/>
      <c r="AYY1" s="251"/>
      <c r="AYZ1" s="251"/>
      <c r="AZA1" s="251"/>
      <c r="AZB1" s="251"/>
      <c r="AZC1" s="251"/>
      <c r="AZD1" s="251"/>
      <c r="AZE1" s="251"/>
      <c r="AZF1" s="251"/>
      <c r="AZG1" s="251"/>
      <c r="AZH1" s="251"/>
      <c r="AZI1" s="251"/>
      <c r="AZJ1" s="251"/>
      <c r="AZK1" s="251"/>
      <c r="AZL1" s="251"/>
      <c r="AZM1" s="251"/>
      <c r="AZN1" s="251"/>
      <c r="AZO1" s="251"/>
      <c r="AZP1" s="251"/>
      <c r="AZQ1" s="251"/>
      <c r="AZR1" s="251"/>
      <c r="AZS1" s="251"/>
      <c r="AZT1" s="251"/>
      <c r="AZU1" s="251"/>
      <c r="AZV1" s="251"/>
      <c r="AZW1" s="251"/>
      <c r="AZX1" s="251"/>
      <c r="AZY1" s="251"/>
      <c r="AZZ1" s="251"/>
      <c r="BAA1" s="251"/>
      <c r="BAB1" s="251"/>
      <c r="BAC1" s="251"/>
      <c r="BAD1" s="251"/>
      <c r="BAE1" s="251"/>
      <c r="BAF1" s="251"/>
      <c r="BAG1" s="251"/>
      <c r="BAH1" s="251"/>
      <c r="BAI1" s="251"/>
      <c r="BAJ1" s="251"/>
      <c r="BAK1" s="251"/>
      <c r="BAL1" s="251"/>
      <c r="BAM1" s="251"/>
      <c r="BAN1" s="251"/>
      <c r="BAO1" s="251"/>
      <c r="BAP1" s="251"/>
      <c r="BAQ1" s="251"/>
      <c r="BAR1" s="251"/>
      <c r="BAS1" s="251"/>
      <c r="BAT1" s="251"/>
      <c r="BAU1" s="251"/>
      <c r="BAV1" s="251"/>
      <c r="BAW1" s="251"/>
      <c r="BAX1" s="251"/>
      <c r="BAY1" s="251"/>
      <c r="BAZ1" s="251"/>
      <c r="BBA1" s="251"/>
      <c r="BBB1" s="251"/>
      <c r="BBC1" s="251"/>
      <c r="BBD1" s="251"/>
      <c r="BBE1" s="251"/>
      <c r="BBF1" s="251"/>
      <c r="BBG1" s="251"/>
      <c r="BBH1" s="251"/>
      <c r="BBI1" s="251"/>
      <c r="BBJ1" s="251"/>
      <c r="BBK1" s="251"/>
      <c r="BBL1" s="251"/>
      <c r="BBM1" s="251"/>
      <c r="BBN1" s="251"/>
      <c r="BBO1" s="251"/>
      <c r="BBP1" s="251"/>
      <c r="BBQ1" s="251"/>
      <c r="BBR1" s="251"/>
      <c r="BBS1" s="251"/>
      <c r="BBT1" s="251"/>
      <c r="BBU1" s="251"/>
      <c r="BBV1" s="251"/>
      <c r="BBW1" s="251"/>
      <c r="BBX1" s="251"/>
      <c r="BBY1" s="251"/>
      <c r="BBZ1" s="251"/>
      <c r="BCA1" s="251"/>
      <c r="BCB1" s="251"/>
      <c r="BCC1" s="251"/>
      <c r="BCD1" s="251"/>
      <c r="BCE1" s="251"/>
      <c r="BCF1" s="251"/>
      <c r="BCG1" s="251"/>
      <c r="BCH1" s="251"/>
      <c r="BCI1" s="251"/>
      <c r="BCJ1" s="251"/>
      <c r="BCK1" s="251"/>
      <c r="BCL1" s="251"/>
      <c r="BCM1" s="251"/>
      <c r="BCN1" s="251"/>
      <c r="BCO1" s="251"/>
      <c r="BCP1" s="251"/>
      <c r="BCQ1" s="251"/>
      <c r="BCR1" s="251"/>
      <c r="BCS1" s="251"/>
      <c r="BCT1" s="251"/>
      <c r="BCU1" s="251"/>
      <c r="BCV1" s="251"/>
      <c r="BCW1" s="251"/>
      <c r="BCX1" s="251"/>
      <c r="BCY1" s="251"/>
      <c r="BCZ1" s="251"/>
      <c r="BDA1" s="251"/>
      <c r="BDB1" s="251"/>
      <c r="BDC1" s="251"/>
      <c r="BDD1" s="251"/>
      <c r="BDE1" s="251"/>
      <c r="BDF1" s="251"/>
      <c r="BDG1" s="251"/>
      <c r="BDH1" s="251"/>
      <c r="BDI1" s="251"/>
      <c r="BDJ1" s="251"/>
      <c r="BDK1" s="251"/>
      <c r="BDL1" s="251"/>
      <c r="BDM1" s="251"/>
      <c r="BDN1" s="251"/>
      <c r="BDO1" s="251"/>
      <c r="BDP1" s="251"/>
      <c r="BDQ1" s="251"/>
      <c r="BDR1" s="251"/>
      <c r="BDS1" s="251"/>
      <c r="BDT1" s="251"/>
      <c r="BDU1" s="251"/>
      <c r="BDV1" s="251"/>
      <c r="BDW1" s="251"/>
      <c r="BDX1" s="251"/>
      <c r="BDY1" s="251"/>
      <c r="BDZ1" s="251"/>
      <c r="BEA1" s="251"/>
      <c r="BEB1" s="251"/>
      <c r="BEC1" s="251"/>
      <c r="BED1" s="251"/>
      <c r="BEE1" s="251"/>
      <c r="BEF1" s="251"/>
      <c r="BEG1" s="251"/>
      <c r="BEH1" s="251"/>
      <c r="BEI1" s="251"/>
      <c r="BEJ1" s="251"/>
      <c r="BEK1" s="251"/>
      <c r="BEL1" s="251"/>
      <c r="BEM1" s="251"/>
      <c r="BEN1" s="251"/>
      <c r="BEO1" s="251"/>
      <c r="BEP1" s="251"/>
      <c r="BEQ1" s="251"/>
      <c r="BER1" s="251"/>
      <c r="BES1" s="251"/>
      <c r="BET1" s="251"/>
      <c r="BEU1" s="251"/>
      <c r="BEV1" s="251"/>
      <c r="BEW1" s="251"/>
      <c r="BEX1" s="251"/>
      <c r="BEY1" s="251"/>
      <c r="BEZ1" s="251"/>
      <c r="BFA1" s="251"/>
      <c r="BFB1" s="251"/>
      <c r="BFC1" s="251"/>
      <c r="BFD1" s="251"/>
      <c r="BFE1" s="251"/>
      <c r="BFF1" s="251"/>
      <c r="BFG1" s="251"/>
      <c r="BFH1" s="251"/>
      <c r="BFI1" s="251"/>
      <c r="BFJ1" s="251"/>
      <c r="BFK1" s="251"/>
      <c r="BFL1" s="251"/>
      <c r="BFM1" s="251"/>
      <c r="BFN1" s="251"/>
      <c r="BFO1" s="251"/>
      <c r="BFP1" s="251"/>
      <c r="BFQ1" s="251"/>
      <c r="BFR1" s="251"/>
      <c r="BFS1" s="251"/>
      <c r="BFT1" s="251"/>
      <c r="BFU1" s="251"/>
      <c r="BFV1" s="251"/>
      <c r="BFW1" s="251"/>
      <c r="BFX1" s="251"/>
      <c r="BFY1" s="251"/>
      <c r="BFZ1" s="251"/>
      <c r="BGA1" s="251"/>
      <c r="BGB1" s="251"/>
      <c r="BGC1" s="251"/>
      <c r="BGD1" s="251"/>
      <c r="BGE1" s="251"/>
      <c r="BGF1" s="251"/>
      <c r="BGG1" s="251"/>
      <c r="BGH1" s="251"/>
      <c r="BGI1" s="251"/>
      <c r="BGJ1" s="251"/>
      <c r="BGK1" s="251"/>
      <c r="BGL1" s="251"/>
      <c r="BGM1" s="251"/>
      <c r="BGN1" s="251"/>
      <c r="BGO1" s="251"/>
      <c r="BGP1" s="251"/>
      <c r="BGQ1" s="251"/>
      <c r="BGR1" s="251"/>
      <c r="BGS1" s="251"/>
      <c r="BGT1" s="251"/>
      <c r="BGU1" s="251"/>
      <c r="BGV1" s="251"/>
      <c r="BGW1" s="251"/>
      <c r="BGX1" s="251"/>
      <c r="BGY1" s="251"/>
      <c r="BGZ1" s="251"/>
      <c r="BHA1" s="251"/>
      <c r="BHB1" s="251"/>
      <c r="BHC1" s="251"/>
      <c r="BHD1" s="251"/>
      <c r="BHE1" s="251"/>
      <c r="BHF1" s="251"/>
      <c r="BHG1" s="251"/>
      <c r="BHH1" s="251"/>
      <c r="BHI1" s="251"/>
      <c r="BHJ1" s="251"/>
      <c r="BHK1" s="251"/>
      <c r="BHL1" s="251"/>
      <c r="BHM1" s="251"/>
      <c r="BHN1" s="251"/>
      <c r="BHO1" s="251"/>
      <c r="BHP1" s="251"/>
      <c r="BHQ1" s="251"/>
      <c r="BHR1" s="251"/>
      <c r="BHS1" s="251"/>
      <c r="BHT1" s="251"/>
      <c r="BHU1" s="251"/>
      <c r="BHV1" s="251"/>
      <c r="BHW1" s="251"/>
      <c r="BHX1" s="251"/>
      <c r="BHY1" s="251"/>
      <c r="BHZ1" s="251"/>
      <c r="BIA1" s="251"/>
      <c r="BIB1" s="251"/>
      <c r="BIC1" s="251"/>
      <c r="BID1" s="251"/>
      <c r="BIE1" s="251"/>
      <c r="BIF1" s="251"/>
      <c r="BIG1" s="251"/>
      <c r="BIH1" s="251"/>
      <c r="BII1" s="251"/>
      <c r="BIJ1" s="251"/>
      <c r="BIK1" s="251"/>
      <c r="BIL1" s="251"/>
      <c r="BIM1" s="251"/>
      <c r="BIN1" s="251"/>
      <c r="BIO1" s="251"/>
      <c r="BIP1" s="251"/>
      <c r="BIQ1" s="251"/>
      <c r="BIR1" s="251"/>
      <c r="BIS1" s="251"/>
      <c r="BIT1" s="251"/>
      <c r="BIU1" s="251"/>
      <c r="BIV1" s="251"/>
      <c r="BIW1" s="251"/>
      <c r="BIX1" s="251"/>
      <c r="BIY1" s="251"/>
      <c r="BIZ1" s="251"/>
      <c r="BJA1" s="251"/>
      <c r="BJB1" s="251"/>
      <c r="BJC1" s="251"/>
      <c r="BJD1" s="251"/>
      <c r="BJE1" s="251"/>
      <c r="BJF1" s="251"/>
      <c r="BJG1" s="251"/>
      <c r="BJH1" s="251"/>
      <c r="BJI1" s="251"/>
      <c r="BJJ1" s="251"/>
      <c r="BJK1" s="251"/>
      <c r="BJL1" s="251"/>
      <c r="BJM1" s="251"/>
      <c r="BJN1" s="251"/>
      <c r="BJO1" s="251"/>
      <c r="BJP1" s="251"/>
      <c r="BJQ1" s="251"/>
      <c r="BJR1" s="251"/>
      <c r="BJS1" s="251"/>
      <c r="BJT1" s="251"/>
      <c r="BJU1" s="251"/>
      <c r="BJV1" s="251"/>
      <c r="BJW1" s="251"/>
      <c r="BJX1" s="251"/>
      <c r="BJY1" s="251"/>
      <c r="BJZ1" s="251"/>
      <c r="BKA1" s="251"/>
      <c r="BKB1" s="251"/>
      <c r="BKC1" s="251"/>
      <c r="BKD1" s="251"/>
      <c r="BKE1" s="251"/>
      <c r="BKF1" s="251"/>
      <c r="BKG1" s="251"/>
      <c r="BKH1" s="251"/>
      <c r="BKI1" s="251"/>
      <c r="BKJ1" s="251"/>
      <c r="BKK1" s="251"/>
      <c r="BKL1" s="251"/>
      <c r="BKM1" s="251"/>
      <c r="BKN1" s="251"/>
      <c r="BKO1" s="251"/>
      <c r="BKP1" s="251"/>
      <c r="BKQ1" s="251"/>
      <c r="BKR1" s="251"/>
      <c r="BKS1" s="251"/>
      <c r="BKT1" s="251"/>
      <c r="BKU1" s="251"/>
      <c r="BKV1" s="251"/>
      <c r="BKW1" s="251"/>
      <c r="BKX1" s="251"/>
      <c r="BKY1" s="251"/>
      <c r="BKZ1" s="251"/>
      <c r="BLA1" s="251"/>
      <c r="BLB1" s="251"/>
      <c r="BLC1" s="251"/>
      <c r="BLD1" s="251"/>
      <c r="BLE1" s="251"/>
      <c r="BLF1" s="251"/>
      <c r="BLG1" s="251"/>
      <c r="BLH1" s="251"/>
      <c r="BLI1" s="251"/>
      <c r="BLJ1" s="251"/>
      <c r="BLK1" s="251"/>
      <c r="BLL1" s="251"/>
      <c r="BLM1" s="251"/>
      <c r="BLN1" s="251"/>
      <c r="BLO1" s="251"/>
      <c r="BLP1" s="251"/>
      <c r="BLQ1" s="251"/>
      <c r="BLR1" s="251"/>
      <c r="BLS1" s="251"/>
      <c r="BLT1" s="251"/>
      <c r="BLU1" s="251"/>
      <c r="BLV1" s="251"/>
      <c r="BLW1" s="251"/>
      <c r="BLX1" s="251"/>
      <c r="BLY1" s="251"/>
      <c r="BLZ1" s="251"/>
      <c r="BMA1" s="251"/>
      <c r="BMB1" s="251"/>
      <c r="BMC1" s="251"/>
      <c r="BMD1" s="251"/>
      <c r="BME1" s="251"/>
      <c r="BMF1" s="251"/>
      <c r="BMG1" s="251"/>
      <c r="BMH1" s="251"/>
      <c r="BMI1" s="251"/>
      <c r="BMJ1" s="251"/>
      <c r="BMK1" s="251"/>
      <c r="BML1" s="251"/>
      <c r="BMM1" s="251"/>
      <c r="BMN1" s="251"/>
      <c r="BMO1" s="251"/>
      <c r="BMP1" s="251"/>
      <c r="BMQ1" s="251"/>
      <c r="BMR1" s="251"/>
      <c r="BMS1" s="251"/>
      <c r="BMT1" s="251"/>
      <c r="BMU1" s="251"/>
      <c r="BMV1" s="251"/>
      <c r="BMW1" s="251"/>
      <c r="BMX1" s="251"/>
      <c r="BMY1" s="251"/>
      <c r="BMZ1" s="251"/>
      <c r="BNA1" s="251"/>
      <c r="BNB1" s="251"/>
      <c r="BNC1" s="251"/>
      <c r="BND1" s="251"/>
      <c r="BNE1" s="251"/>
      <c r="BNF1" s="251"/>
      <c r="BNG1" s="251"/>
      <c r="BNH1" s="251"/>
      <c r="BNI1" s="251"/>
      <c r="BNJ1" s="251"/>
      <c r="BNK1" s="251"/>
      <c r="BNL1" s="251"/>
      <c r="BNM1" s="251"/>
      <c r="BNN1" s="251"/>
      <c r="BNO1" s="251"/>
      <c r="BNP1" s="251"/>
      <c r="BNQ1" s="251"/>
      <c r="BNR1" s="251"/>
      <c r="BNS1" s="251"/>
      <c r="BNT1" s="251"/>
      <c r="BNU1" s="251"/>
      <c r="BNV1" s="251"/>
      <c r="BNW1" s="251"/>
      <c r="BNX1" s="251"/>
      <c r="BNY1" s="251"/>
      <c r="BNZ1" s="251"/>
      <c r="BOA1" s="251"/>
      <c r="BOB1" s="251"/>
      <c r="BOC1" s="251"/>
      <c r="BOD1" s="251"/>
      <c r="BOE1" s="251"/>
      <c r="BOF1" s="251"/>
      <c r="BOG1" s="251"/>
      <c r="BOH1" s="251"/>
      <c r="BOI1" s="251"/>
      <c r="BOJ1" s="251"/>
      <c r="BOK1" s="251"/>
      <c r="BOL1" s="251"/>
      <c r="BOM1" s="251"/>
      <c r="BON1" s="251"/>
      <c r="BOO1" s="251"/>
      <c r="BOP1" s="251"/>
      <c r="BOQ1" s="251"/>
      <c r="BOR1" s="251"/>
      <c r="BOS1" s="251"/>
      <c r="BOT1" s="251"/>
      <c r="BOU1" s="251"/>
      <c r="BOV1" s="251"/>
      <c r="BOW1" s="251"/>
      <c r="BOX1" s="251"/>
      <c r="BOY1" s="251"/>
      <c r="BOZ1" s="251"/>
      <c r="BPA1" s="251"/>
      <c r="BPB1" s="251"/>
      <c r="BPC1" s="251"/>
      <c r="BPD1" s="251"/>
      <c r="BPE1" s="251"/>
      <c r="BPF1" s="251"/>
      <c r="BPG1" s="251"/>
      <c r="BPH1" s="251"/>
      <c r="BPI1" s="251"/>
      <c r="BPJ1" s="251"/>
      <c r="BPK1" s="251"/>
      <c r="BPL1" s="251"/>
      <c r="BPM1" s="251"/>
      <c r="BPN1" s="251"/>
      <c r="BPO1" s="251"/>
      <c r="BPP1" s="251"/>
      <c r="BPQ1" s="251"/>
      <c r="BPR1" s="251"/>
      <c r="BPS1" s="251"/>
      <c r="BPT1" s="251"/>
      <c r="BPU1" s="251"/>
      <c r="BPV1" s="251"/>
      <c r="BPW1" s="251"/>
      <c r="BPX1" s="251"/>
      <c r="BPY1" s="251"/>
      <c r="BPZ1" s="251"/>
      <c r="BQA1" s="251"/>
      <c r="BQB1" s="251"/>
      <c r="BQC1" s="251"/>
      <c r="BQD1" s="251"/>
      <c r="BQE1" s="251"/>
      <c r="BQF1" s="251"/>
      <c r="BQG1" s="251"/>
      <c r="BQH1" s="251"/>
      <c r="BQI1" s="251"/>
      <c r="BQJ1" s="251"/>
      <c r="BQK1" s="251"/>
      <c r="BQL1" s="251"/>
      <c r="BQM1" s="251"/>
      <c r="BQN1" s="251"/>
      <c r="BQO1" s="251"/>
      <c r="BQP1" s="251"/>
      <c r="BQQ1" s="251"/>
      <c r="BQR1" s="251"/>
      <c r="BQS1" s="251"/>
      <c r="BQT1" s="251"/>
      <c r="BQU1" s="251"/>
      <c r="BQV1" s="251"/>
      <c r="BQW1" s="251"/>
      <c r="BQX1" s="251"/>
      <c r="BQY1" s="251"/>
      <c r="BQZ1" s="251"/>
      <c r="BRA1" s="251"/>
      <c r="BRB1" s="251"/>
      <c r="BRC1" s="251"/>
      <c r="BRD1" s="251"/>
      <c r="BRE1" s="251"/>
      <c r="BRF1" s="251"/>
      <c r="BRG1" s="251"/>
      <c r="BRH1" s="251"/>
      <c r="BRI1" s="251"/>
      <c r="BRJ1" s="251"/>
      <c r="BRK1" s="251"/>
      <c r="BRL1" s="251"/>
      <c r="BRM1" s="251"/>
      <c r="BRN1" s="251"/>
      <c r="BRO1" s="251"/>
      <c r="BRP1" s="251"/>
      <c r="BRQ1" s="251"/>
      <c r="BRR1" s="251"/>
      <c r="BRS1" s="251"/>
      <c r="BRT1" s="251"/>
      <c r="BRU1" s="251"/>
      <c r="BRV1" s="251"/>
      <c r="BRW1" s="251"/>
      <c r="BRX1" s="251"/>
      <c r="BRY1" s="251"/>
      <c r="BRZ1" s="251"/>
      <c r="BSA1" s="251"/>
      <c r="BSB1" s="251"/>
      <c r="BSC1" s="251"/>
      <c r="BSD1" s="251"/>
      <c r="BSE1" s="251"/>
      <c r="BSF1" s="251"/>
      <c r="BSG1" s="251"/>
      <c r="BSH1" s="251"/>
      <c r="BSI1" s="251"/>
      <c r="BSJ1" s="251"/>
      <c r="BSK1" s="251"/>
      <c r="BSL1" s="251"/>
      <c r="BSM1" s="251"/>
      <c r="BSN1" s="251"/>
      <c r="BSO1" s="251"/>
      <c r="BSP1" s="251"/>
      <c r="BSQ1" s="251"/>
      <c r="BSR1" s="251"/>
      <c r="BSS1" s="251"/>
      <c r="BST1" s="251"/>
      <c r="BSU1" s="251"/>
      <c r="BSV1" s="251"/>
      <c r="BSW1" s="251"/>
      <c r="BSX1" s="251"/>
      <c r="BSY1" s="251"/>
      <c r="BSZ1" s="251"/>
      <c r="BTA1" s="251"/>
      <c r="BTB1" s="251"/>
      <c r="BTC1" s="251"/>
      <c r="BTD1" s="251"/>
      <c r="BTE1" s="251"/>
      <c r="BTF1" s="251"/>
      <c r="BTG1" s="251"/>
      <c r="BTH1" s="251"/>
      <c r="BTI1" s="251"/>
      <c r="BTJ1" s="251"/>
      <c r="BTK1" s="251"/>
      <c r="BTL1" s="251"/>
      <c r="BTM1" s="251"/>
      <c r="BTN1" s="251"/>
      <c r="BTO1" s="251"/>
      <c r="BTP1" s="251"/>
      <c r="BTQ1" s="251"/>
      <c r="BTR1" s="251"/>
      <c r="BTS1" s="251"/>
      <c r="BTT1" s="251"/>
      <c r="BTU1" s="251"/>
      <c r="BTV1" s="251"/>
      <c r="BTW1" s="251"/>
      <c r="BTX1" s="251"/>
      <c r="BTY1" s="251"/>
      <c r="BTZ1" s="251"/>
      <c r="BUA1" s="251"/>
      <c r="BUB1" s="251"/>
      <c r="BUC1" s="251"/>
      <c r="BUD1" s="251"/>
      <c r="BUE1" s="251"/>
      <c r="BUF1" s="251"/>
      <c r="BUG1" s="251"/>
      <c r="BUH1" s="251"/>
      <c r="BUI1" s="251"/>
      <c r="BUJ1" s="251"/>
      <c r="BUK1" s="251"/>
      <c r="BUL1" s="251"/>
      <c r="BUM1" s="251"/>
      <c r="BUN1" s="251"/>
      <c r="BUO1" s="251"/>
      <c r="BUP1" s="251"/>
      <c r="BUQ1" s="251"/>
      <c r="BUR1" s="251"/>
      <c r="BUS1" s="251"/>
      <c r="BUT1" s="251"/>
      <c r="BUU1" s="251"/>
      <c r="BUV1" s="251"/>
      <c r="BUW1" s="251"/>
      <c r="BUX1" s="251"/>
      <c r="BUY1" s="251"/>
      <c r="BUZ1" s="251"/>
      <c r="BVA1" s="251"/>
      <c r="BVB1" s="251"/>
      <c r="BVC1" s="251"/>
      <c r="BVD1" s="251"/>
      <c r="BVE1" s="251"/>
      <c r="BVF1" s="251"/>
      <c r="BVG1" s="251"/>
      <c r="BVH1" s="251"/>
      <c r="BVI1" s="251"/>
      <c r="BVJ1" s="251"/>
      <c r="BVK1" s="251"/>
      <c r="BVL1" s="251"/>
      <c r="BVM1" s="251"/>
      <c r="BVN1" s="251"/>
      <c r="BVO1" s="251"/>
      <c r="BVP1" s="251"/>
      <c r="BVQ1" s="251"/>
      <c r="BVR1" s="251"/>
      <c r="BVS1" s="251"/>
      <c r="BVT1" s="251"/>
      <c r="BVU1" s="251"/>
      <c r="BVV1" s="251"/>
      <c r="BVW1" s="251"/>
      <c r="BVX1" s="251"/>
      <c r="BVY1" s="251"/>
      <c r="BVZ1" s="251"/>
      <c r="BWA1" s="251"/>
      <c r="BWB1" s="251"/>
      <c r="BWC1" s="251"/>
      <c r="BWD1" s="251"/>
      <c r="BWE1" s="251"/>
      <c r="BWF1" s="251"/>
      <c r="BWG1" s="251"/>
      <c r="BWH1" s="251"/>
      <c r="BWI1" s="251"/>
      <c r="BWJ1" s="251"/>
      <c r="BWK1" s="251"/>
      <c r="BWL1" s="251"/>
      <c r="BWM1" s="251"/>
      <c r="BWN1" s="251"/>
      <c r="BWO1" s="251"/>
      <c r="BWP1" s="251"/>
      <c r="BWQ1" s="251"/>
      <c r="BWR1" s="251"/>
      <c r="BWS1" s="251"/>
      <c r="BWT1" s="251"/>
      <c r="BWU1" s="251"/>
      <c r="BWV1" s="251"/>
      <c r="BWW1" s="251"/>
      <c r="BWX1" s="251"/>
      <c r="BWY1" s="251"/>
      <c r="BWZ1" s="251"/>
      <c r="BXA1" s="251"/>
      <c r="BXB1" s="251"/>
      <c r="BXC1" s="251"/>
      <c r="BXD1" s="251"/>
      <c r="BXE1" s="251"/>
      <c r="BXF1" s="251"/>
      <c r="BXG1" s="251"/>
      <c r="BXH1" s="251"/>
      <c r="BXI1" s="251"/>
      <c r="BXJ1" s="251"/>
      <c r="BXK1" s="251"/>
      <c r="BXL1" s="251"/>
      <c r="BXM1" s="251"/>
      <c r="BXN1" s="251"/>
      <c r="BXO1" s="251"/>
      <c r="BXP1" s="251"/>
      <c r="BXQ1" s="251"/>
      <c r="BXR1" s="251"/>
      <c r="BXS1" s="251"/>
      <c r="BXT1" s="251"/>
      <c r="BXU1" s="251"/>
      <c r="BXV1" s="251"/>
      <c r="BXW1" s="251"/>
      <c r="BXX1" s="251"/>
      <c r="BXY1" s="251"/>
      <c r="BXZ1" s="251"/>
      <c r="BYA1" s="251"/>
      <c r="BYB1" s="251"/>
      <c r="BYC1" s="251"/>
      <c r="BYD1" s="251"/>
      <c r="BYE1" s="251"/>
      <c r="BYF1" s="251"/>
      <c r="BYG1" s="251"/>
      <c r="BYH1" s="251"/>
      <c r="BYI1" s="251"/>
      <c r="BYJ1" s="251"/>
      <c r="BYK1" s="251"/>
      <c r="BYL1" s="251"/>
      <c r="BYM1" s="251"/>
      <c r="BYN1" s="251"/>
      <c r="BYO1" s="251"/>
      <c r="BYP1" s="251"/>
      <c r="BYQ1" s="251"/>
      <c r="BYR1" s="251"/>
      <c r="BYS1" s="251"/>
      <c r="BYT1" s="251"/>
      <c r="BYU1" s="251"/>
      <c r="BYV1" s="251"/>
      <c r="BYW1" s="251"/>
      <c r="BYX1" s="251"/>
      <c r="BYY1" s="251"/>
      <c r="BYZ1" s="251"/>
      <c r="BZA1" s="251"/>
      <c r="BZB1" s="251"/>
      <c r="BZC1" s="251"/>
      <c r="BZD1" s="251"/>
      <c r="BZE1" s="251"/>
      <c r="BZF1" s="251"/>
      <c r="BZG1" s="251"/>
      <c r="BZH1" s="251"/>
      <c r="BZI1" s="251"/>
      <c r="BZJ1" s="251"/>
      <c r="BZK1" s="251"/>
      <c r="BZL1" s="251"/>
      <c r="BZM1" s="251"/>
      <c r="BZN1" s="251"/>
      <c r="BZO1" s="251"/>
      <c r="BZP1" s="251"/>
      <c r="BZQ1" s="251"/>
      <c r="BZR1" s="251"/>
      <c r="BZS1" s="251"/>
      <c r="BZT1" s="251"/>
      <c r="BZU1" s="251"/>
      <c r="BZV1" s="251"/>
      <c r="BZW1" s="251"/>
      <c r="BZX1" s="251"/>
      <c r="BZY1" s="251"/>
      <c r="BZZ1" s="251"/>
      <c r="CAA1" s="251"/>
      <c r="CAB1" s="251"/>
      <c r="CAC1" s="251"/>
      <c r="CAD1" s="251"/>
      <c r="CAE1" s="251"/>
      <c r="CAF1" s="251"/>
      <c r="CAG1" s="251"/>
      <c r="CAH1" s="251"/>
      <c r="CAI1" s="251"/>
      <c r="CAJ1" s="251"/>
      <c r="CAK1" s="251"/>
      <c r="CAL1" s="251"/>
      <c r="CAM1" s="251"/>
      <c r="CAN1" s="251"/>
      <c r="CAO1" s="251"/>
      <c r="CAP1" s="251"/>
      <c r="CAQ1" s="251"/>
      <c r="CAR1" s="251"/>
      <c r="CAS1" s="251"/>
      <c r="CAT1" s="251"/>
      <c r="CAU1" s="251"/>
      <c r="CAV1" s="251"/>
      <c r="CAW1" s="251"/>
      <c r="CAX1" s="251"/>
      <c r="CAY1" s="251"/>
      <c r="CAZ1" s="251"/>
      <c r="CBA1" s="251"/>
      <c r="CBB1" s="251"/>
      <c r="CBC1" s="251"/>
      <c r="CBD1" s="251"/>
      <c r="CBE1" s="251"/>
      <c r="CBF1" s="251"/>
      <c r="CBG1" s="251"/>
      <c r="CBH1" s="251"/>
      <c r="CBI1" s="251"/>
      <c r="CBJ1" s="251"/>
      <c r="CBK1" s="251"/>
      <c r="CBL1" s="251"/>
      <c r="CBM1" s="251"/>
      <c r="CBN1" s="251"/>
      <c r="CBO1" s="251"/>
      <c r="CBP1" s="251"/>
      <c r="CBQ1" s="251"/>
      <c r="CBR1" s="251"/>
      <c r="CBS1" s="251"/>
      <c r="CBT1" s="251"/>
      <c r="CBU1" s="251"/>
      <c r="CBV1" s="251"/>
      <c r="CBW1" s="251"/>
      <c r="CBX1" s="251"/>
      <c r="CBY1" s="251"/>
      <c r="CBZ1" s="251"/>
      <c r="CCA1" s="251"/>
      <c r="CCB1" s="251"/>
      <c r="CCC1" s="251"/>
      <c r="CCD1" s="251"/>
      <c r="CCE1" s="251"/>
      <c r="CCF1" s="251"/>
      <c r="CCG1" s="251"/>
      <c r="CCH1" s="251"/>
      <c r="CCI1" s="251"/>
      <c r="CCJ1" s="251"/>
      <c r="CCK1" s="251"/>
      <c r="CCL1" s="251"/>
      <c r="CCM1" s="251"/>
      <c r="CCN1" s="251"/>
      <c r="CCO1" s="251"/>
      <c r="CCP1" s="251"/>
      <c r="CCQ1" s="251"/>
      <c r="CCR1" s="251"/>
      <c r="CCS1" s="251"/>
      <c r="CCT1" s="251"/>
      <c r="CCU1" s="251"/>
      <c r="CCV1" s="251"/>
      <c r="CCW1" s="251"/>
      <c r="CCX1" s="251"/>
      <c r="CCY1" s="251"/>
      <c r="CCZ1" s="251"/>
      <c r="CDA1" s="251"/>
      <c r="CDB1" s="251"/>
      <c r="CDC1" s="251"/>
      <c r="CDD1" s="251"/>
      <c r="CDE1" s="251"/>
      <c r="CDF1" s="251"/>
      <c r="CDG1" s="251"/>
      <c r="CDH1" s="251"/>
      <c r="CDI1" s="251"/>
      <c r="CDJ1" s="251"/>
      <c r="CDK1" s="251"/>
      <c r="CDL1" s="251"/>
      <c r="CDM1" s="251"/>
      <c r="CDN1" s="251"/>
      <c r="CDO1" s="251"/>
      <c r="CDP1" s="251"/>
      <c r="CDQ1" s="251"/>
      <c r="CDR1" s="251"/>
      <c r="CDS1" s="251"/>
      <c r="CDT1" s="251"/>
      <c r="CDU1" s="251"/>
      <c r="CDV1" s="251"/>
      <c r="CDW1" s="251"/>
      <c r="CDX1" s="251"/>
      <c r="CDY1" s="251"/>
      <c r="CDZ1" s="251"/>
      <c r="CEA1" s="251"/>
      <c r="CEB1" s="251"/>
      <c r="CEC1" s="251"/>
      <c r="CED1" s="251"/>
      <c r="CEE1" s="251"/>
      <c r="CEF1" s="251"/>
      <c r="CEG1" s="251"/>
      <c r="CEH1" s="251"/>
      <c r="CEI1" s="251"/>
      <c r="CEJ1" s="251"/>
      <c r="CEK1" s="251"/>
      <c r="CEL1" s="251"/>
      <c r="CEM1" s="251"/>
      <c r="CEN1" s="251"/>
      <c r="CEO1" s="251"/>
      <c r="CEP1" s="251"/>
      <c r="CEQ1" s="251"/>
      <c r="CER1" s="251"/>
      <c r="CES1" s="251"/>
      <c r="CET1" s="251"/>
      <c r="CEU1" s="251"/>
      <c r="CEV1" s="251"/>
      <c r="CEW1" s="251"/>
      <c r="CEX1" s="251"/>
      <c r="CEY1" s="251"/>
      <c r="CEZ1" s="251"/>
      <c r="CFA1" s="251"/>
      <c r="CFB1" s="251"/>
      <c r="CFC1" s="251"/>
      <c r="CFD1" s="251"/>
      <c r="CFE1" s="251"/>
      <c r="CFF1" s="251"/>
      <c r="CFG1" s="251"/>
      <c r="CFH1" s="251"/>
      <c r="CFI1" s="251"/>
      <c r="CFJ1" s="251"/>
      <c r="CFK1" s="251"/>
      <c r="CFL1" s="251"/>
      <c r="CFM1" s="251"/>
      <c r="CFN1" s="251"/>
      <c r="CFO1" s="251"/>
      <c r="CFP1" s="251"/>
      <c r="CFQ1" s="251"/>
      <c r="CFR1" s="251"/>
      <c r="CFS1" s="251"/>
      <c r="CFT1" s="251"/>
      <c r="CFU1" s="251"/>
      <c r="CFV1" s="251"/>
      <c r="CFW1" s="251"/>
      <c r="CFX1" s="251"/>
      <c r="CFY1" s="251"/>
      <c r="CFZ1" s="251"/>
      <c r="CGA1" s="251"/>
      <c r="CGB1" s="251"/>
      <c r="CGC1" s="251"/>
      <c r="CGD1" s="251"/>
      <c r="CGE1" s="251"/>
      <c r="CGF1" s="251"/>
      <c r="CGG1" s="251"/>
      <c r="CGH1" s="251"/>
      <c r="CGI1" s="251"/>
      <c r="CGJ1" s="251"/>
      <c r="CGK1" s="251"/>
      <c r="CGL1" s="251"/>
      <c r="CGM1" s="251"/>
      <c r="CGN1" s="251"/>
      <c r="CGO1" s="251"/>
      <c r="CGP1" s="251"/>
      <c r="CGQ1" s="251"/>
      <c r="CGR1" s="251"/>
      <c r="CGS1" s="251"/>
      <c r="CGT1" s="251"/>
      <c r="CGU1" s="251"/>
      <c r="CGV1" s="251"/>
      <c r="CGW1" s="251"/>
      <c r="CGX1" s="251"/>
      <c r="CGY1" s="251"/>
      <c r="CGZ1" s="251"/>
      <c r="CHA1" s="251"/>
      <c r="CHB1" s="251"/>
      <c r="CHC1" s="251"/>
      <c r="CHD1" s="251"/>
      <c r="CHE1" s="251"/>
      <c r="CHF1" s="251"/>
      <c r="CHG1" s="251"/>
      <c r="CHH1" s="251"/>
      <c r="CHI1" s="251"/>
      <c r="CHJ1" s="251"/>
      <c r="CHK1" s="251"/>
      <c r="CHL1" s="251"/>
      <c r="CHM1" s="251"/>
      <c r="CHN1" s="251"/>
      <c r="CHO1" s="251"/>
      <c r="CHP1" s="251"/>
      <c r="CHQ1" s="251"/>
      <c r="CHR1" s="251"/>
      <c r="CHS1" s="251"/>
      <c r="CHT1" s="251"/>
      <c r="CHU1" s="251"/>
      <c r="CHV1" s="251"/>
      <c r="CHW1" s="251"/>
      <c r="CHX1" s="251"/>
      <c r="CHY1" s="251"/>
      <c r="CHZ1" s="251"/>
      <c r="CIA1" s="251"/>
      <c r="CIB1" s="251"/>
      <c r="CIC1" s="251"/>
      <c r="CID1" s="251"/>
      <c r="CIE1" s="251"/>
      <c r="CIF1" s="251"/>
      <c r="CIG1" s="251"/>
      <c r="CIH1" s="251"/>
      <c r="CII1" s="251"/>
      <c r="CIJ1" s="251"/>
      <c r="CIK1" s="251"/>
      <c r="CIL1" s="251"/>
      <c r="CIM1" s="251"/>
      <c r="CIN1" s="251"/>
      <c r="CIO1" s="251"/>
      <c r="CIP1" s="251"/>
      <c r="CIQ1" s="251"/>
      <c r="CIR1" s="251"/>
      <c r="CIS1" s="251"/>
      <c r="CIT1" s="251"/>
      <c r="CIU1" s="251"/>
      <c r="CIV1" s="251"/>
      <c r="CIW1" s="251"/>
      <c r="CIX1" s="251"/>
      <c r="CIY1" s="251"/>
      <c r="CIZ1" s="251"/>
      <c r="CJA1" s="251"/>
      <c r="CJB1" s="251"/>
      <c r="CJC1" s="251"/>
      <c r="CJD1" s="251"/>
      <c r="CJE1" s="251"/>
      <c r="CJF1" s="251"/>
      <c r="CJG1" s="251"/>
      <c r="CJH1" s="251"/>
      <c r="CJI1" s="251"/>
      <c r="CJJ1" s="251"/>
      <c r="CJK1" s="251"/>
      <c r="CJL1" s="251"/>
      <c r="CJM1" s="251"/>
      <c r="CJN1" s="251"/>
      <c r="CJO1" s="251"/>
      <c r="CJP1" s="251"/>
      <c r="CJQ1" s="251"/>
      <c r="CJR1" s="251"/>
      <c r="CJS1" s="251"/>
      <c r="CJT1" s="251"/>
      <c r="CJU1" s="251"/>
      <c r="CJV1" s="251"/>
      <c r="CJW1" s="251"/>
      <c r="CJX1" s="251"/>
      <c r="CJY1" s="251"/>
      <c r="CJZ1" s="251"/>
      <c r="CKA1" s="251"/>
      <c r="CKB1" s="251"/>
      <c r="CKC1" s="251"/>
      <c r="CKD1" s="251"/>
      <c r="CKE1" s="251"/>
      <c r="CKF1" s="251"/>
      <c r="CKG1" s="251"/>
      <c r="CKH1" s="251"/>
      <c r="CKI1" s="251"/>
      <c r="CKJ1" s="251"/>
      <c r="CKK1" s="251"/>
      <c r="CKL1" s="251"/>
      <c r="CKM1" s="251"/>
      <c r="CKN1" s="251"/>
      <c r="CKO1" s="251"/>
      <c r="CKP1" s="251"/>
      <c r="CKQ1" s="251"/>
      <c r="CKR1" s="251"/>
      <c r="CKS1" s="251"/>
      <c r="CKT1" s="251"/>
      <c r="CKU1" s="251"/>
      <c r="CKV1" s="251"/>
      <c r="CKW1" s="251"/>
      <c r="CKX1" s="251"/>
      <c r="CKY1" s="251"/>
      <c r="CKZ1" s="251"/>
      <c r="CLA1" s="251"/>
      <c r="CLB1" s="251"/>
      <c r="CLC1" s="251"/>
      <c r="CLD1" s="251"/>
      <c r="CLE1" s="251"/>
      <c r="CLF1" s="251"/>
      <c r="CLG1" s="251"/>
      <c r="CLH1" s="251"/>
      <c r="CLI1" s="251"/>
      <c r="CLJ1" s="251"/>
      <c r="CLK1" s="251"/>
      <c r="CLL1" s="251"/>
      <c r="CLM1" s="251"/>
      <c r="CLN1" s="251"/>
      <c r="CLO1" s="251"/>
      <c r="CLP1" s="251"/>
      <c r="CLQ1" s="251"/>
      <c r="CLR1" s="251"/>
      <c r="CLS1" s="251"/>
      <c r="CLT1" s="251"/>
      <c r="CLU1" s="251"/>
      <c r="CLV1" s="251"/>
      <c r="CLW1" s="251"/>
      <c r="CLX1" s="251"/>
      <c r="CLY1" s="251"/>
      <c r="CLZ1" s="251"/>
      <c r="CMA1" s="251"/>
      <c r="CMB1" s="251"/>
      <c r="CMC1" s="251"/>
      <c r="CMD1" s="251"/>
      <c r="CME1" s="251"/>
      <c r="CMF1" s="251"/>
      <c r="CMG1" s="251"/>
      <c r="CMH1" s="251"/>
      <c r="CMI1" s="251"/>
      <c r="CMJ1" s="251"/>
      <c r="CMK1" s="251"/>
      <c r="CML1" s="251"/>
      <c r="CMM1" s="251"/>
      <c r="CMN1" s="251"/>
      <c r="CMO1" s="251"/>
      <c r="CMP1" s="251"/>
      <c r="CMQ1" s="251"/>
      <c r="CMR1" s="251"/>
      <c r="CMS1" s="251"/>
      <c r="CMT1" s="251"/>
      <c r="CMU1" s="251"/>
      <c r="CMV1" s="251"/>
      <c r="CMW1" s="251"/>
      <c r="CMX1" s="251"/>
      <c r="CMY1" s="251"/>
      <c r="CMZ1" s="251"/>
      <c r="CNA1" s="251"/>
      <c r="CNB1" s="251"/>
      <c r="CNC1" s="251"/>
      <c r="CND1" s="251"/>
      <c r="CNE1" s="251"/>
      <c r="CNF1" s="251"/>
      <c r="CNG1" s="251"/>
      <c r="CNH1" s="251"/>
      <c r="CNI1" s="251"/>
      <c r="CNJ1" s="251"/>
      <c r="CNK1" s="251"/>
      <c r="CNL1" s="251"/>
      <c r="CNM1" s="251"/>
      <c r="CNN1" s="251"/>
      <c r="CNO1" s="251"/>
      <c r="CNP1" s="251"/>
      <c r="CNQ1" s="251"/>
      <c r="CNR1" s="251"/>
      <c r="CNS1" s="251"/>
      <c r="CNT1" s="251"/>
      <c r="CNU1" s="251"/>
      <c r="CNV1" s="251"/>
      <c r="CNW1" s="251"/>
      <c r="CNX1" s="251"/>
      <c r="CNY1" s="251"/>
      <c r="CNZ1" s="251"/>
      <c r="COA1" s="251"/>
      <c r="COB1" s="251"/>
      <c r="COC1" s="251"/>
      <c r="COD1" s="251"/>
      <c r="COE1" s="251"/>
      <c r="COF1" s="251"/>
      <c r="COG1" s="251"/>
      <c r="COH1" s="251"/>
      <c r="COI1" s="251"/>
      <c r="COJ1" s="251"/>
      <c r="COK1" s="251"/>
      <c r="COL1" s="251"/>
      <c r="COM1" s="251"/>
      <c r="CON1" s="251"/>
      <c r="COO1" s="251"/>
      <c r="COP1" s="251"/>
      <c r="COQ1" s="251"/>
      <c r="COR1" s="251"/>
      <c r="COS1" s="251"/>
      <c r="COT1" s="251"/>
      <c r="COU1" s="251"/>
      <c r="COV1" s="251"/>
      <c r="COW1" s="251"/>
      <c r="COX1" s="251"/>
      <c r="COY1" s="251"/>
      <c r="COZ1" s="251"/>
      <c r="CPA1" s="251"/>
      <c r="CPB1" s="251"/>
      <c r="CPC1" s="251"/>
      <c r="CPD1" s="251"/>
      <c r="CPE1" s="251"/>
      <c r="CPF1" s="251"/>
      <c r="CPG1" s="251"/>
      <c r="CPH1" s="251"/>
      <c r="CPI1" s="251"/>
      <c r="CPJ1" s="251"/>
      <c r="CPK1" s="251"/>
      <c r="CPL1" s="251"/>
      <c r="CPM1" s="251"/>
      <c r="CPN1" s="251"/>
      <c r="CPO1" s="251"/>
      <c r="CPP1" s="251"/>
      <c r="CPQ1" s="251"/>
      <c r="CPR1" s="251"/>
      <c r="CPS1" s="251"/>
      <c r="CPT1" s="251"/>
      <c r="CPU1" s="251"/>
      <c r="CPV1" s="251"/>
      <c r="CPW1" s="251"/>
      <c r="CPX1" s="251"/>
      <c r="CPY1" s="251"/>
      <c r="CPZ1" s="251"/>
      <c r="CQA1" s="251"/>
      <c r="CQB1" s="251"/>
      <c r="CQC1" s="251"/>
      <c r="CQD1" s="251"/>
      <c r="CQE1" s="251"/>
      <c r="CQF1" s="251"/>
      <c r="CQG1" s="251"/>
      <c r="CQH1" s="251"/>
      <c r="CQI1" s="251"/>
      <c r="CQJ1" s="251"/>
      <c r="CQK1" s="251"/>
      <c r="CQL1" s="251"/>
      <c r="CQM1" s="251"/>
      <c r="CQN1" s="251"/>
      <c r="CQO1" s="251"/>
      <c r="CQP1" s="251"/>
      <c r="CQQ1" s="251"/>
      <c r="CQR1" s="251"/>
      <c r="CQS1" s="251"/>
      <c r="CQT1" s="251"/>
      <c r="CQU1" s="251"/>
      <c r="CQV1" s="251"/>
      <c r="CQW1" s="251"/>
      <c r="CQX1" s="251"/>
      <c r="CQY1" s="251"/>
      <c r="CQZ1" s="251"/>
      <c r="CRA1" s="251"/>
      <c r="CRB1" s="251"/>
      <c r="CRC1" s="251"/>
      <c r="CRD1" s="251"/>
      <c r="CRE1" s="251"/>
      <c r="CRF1" s="251"/>
      <c r="CRG1" s="251"/>
      <c r="CRH1" s="251"/>
      <c r="CRI1" s="251"/>
      <c r="CRJ1" s="251"/>
      <c r="CRK1" s="251"/>
      <c r="CRL1" s="251"/>
      <c r="CRM1" s="251"/>
      <c r="CRN1" s="251"/>
      <c r="CRO1" s="251"/>
      <c r="CRP1" s="251"/>
      <c r="CRQ1" s="251"/>
      <c r="CRR1" s="251"/>
      <c r="CRS1" s="251"/>
      <c r="CRT1" s="251"/>
      <c r="CRU1" s="251"/>
      <c r="CRV1" s="251"/>
      <c r="CRW1" s="251"/>
      <c r="CRX1" s="251"/>
      <c r="CRY1" s="251"/>
      <c r="CRZ1" s="251"/>
      <c r="CSA1" s="251"/>
      <c r="CSB1" s="251"/>
      <c r="CSC1" s="251"/>
      <c r="CSD1" s="251"/>
      <c r="CSE1" s="251"/>
      <c r="CSF1" s="251"/>
      <c r="CSG1" s="251"/>
      <c r="CSH1" s="251"/>
      <c r="CSI1" s="251"/>
      <c r="CSJ1" s="251"/>
      <c r="CSK1" s="251"/>
      <c r="CSL1" s="251"/>
      <c r="CSM1" s="251"/>
      <c r="CSN1" s="251"/>
      <c r="CSO1" s="251"/>
      <c r="CSP1" s="251"/>
      <c r="CSQ1" s="251"/>
      <c r="CSR1" s="251"/>
      <c r="CSS1" s="251"/>
      <c r="CST1" s="251"/>
      <c r="CSU1" s="251"/>
      <c r="CSV1" s="251"/>
      <c r="CSW1" s="251"/>
      <c r="CSX1" s="251"/>
      <c r="CSY1" s="251"/>
      <c r="CSZ1" s="251"/>
      <c r="CTA1" s="251"/>
      <c r="CTB1" s="251"/>
      <c r="CTC1" s="251"/>
      <c r="CTD1" s="251"/>
      <c r="CTE1" s="251"/>
      <c r="CTF1" s="251"/>
      <c r="CTG1" s="251"/>
      <c r="CTH1" s="251"/>
      <c r="CTI1" s="251"/>
      <c r="CTJ1" s="251"/>
      <c r="CTK1" s="251"/>
      <c r="CTL1" s="251"/>
      <c r="CTM1" s="251"/>
      <c r="CTN1" s="251"/>
      <c r="CTO1" s="251"/>
      <c r="CTP1" s="251"/>
      <c r="CTQ1" s="251"/>
      <c r="CTR1" s="251"/>
      <c r="CTS1" s="251"/>
      <c r="CTT1" s="251"/>
      <c r="CTU1" s="251"/>
      <c r="CTV1" s="251"/>
      <c r="CTW1" s="251"/>
      <c r="CTX1" s="251"/>
      <c r="CTY1" s="251"/>
      <c r="CTZ1" s="251"/>
      <c r="CUA1" s="251"/>
      <c r="CUB1" s="251"/>
      <c r="CUC1" s="251"/>
      <c r="CUD1" s="251"/>
      <c r="CUE1" s="251"/>
      <c r="CUF1" s="251"/>
      <c r="CUG1" s="251"/>
      <c r="CUH1" s="251"/>
      <c r="CUI1" s="251"/>
      <c r="CUJ1" s="251"/>
      <c r="CUK1" s="251"/>
      <c r="CUL1" s="251"/>
      <c r="CUM1" s="251"/>
      <c r="CUN1" s="251"/>
      <c r="CUO1" s="251"/>
      <c r="CUP1" s="251"/>
      <c r="CUQ1" s="251"/>
      <c r="CUR1" s="251"/>
      <c r="CUS1" s="251"/>
      <c r="CUT1" s="251"/>
      <c r="CUU1" s="251"/>
      <c r="CUV1" s="251"/>
      <c r="CUW1" s="251"/>
      <c r="CUX1" s="251"/>
      <c r="CUY1" s="251"/>
      <c r="CUZ1" s="251"/>
      <c r="CVA1" s="251"/>
      <c r="CVB1" s="251"/>
      <c r="CVC1" s="251"/>
      <c r="CVD1" s="251"/>
      <c r="CVE1" s="251"/>
      <c r="CVF1" s="251"/>
      <c r="CVG1" s="251"/>
      <c r="CVH1" s="251"/>
      <c r="CVI1" s="251"/>
      <c r="CVJ1" s="251"/>
      <c r="CVK1" s="251"/>
      <c r="CVL1" s="251"/>
      <c r="CVM1" s="251"/>
      <c r="CVN1" s="251"/>
      <c r="CVO1" s="251"/>
      <c r="CVP1" s="251"/>
      <c r="CVQ1" s="251"/>
      <c r="CVR1" s="251"/>
      <c r="CVS1" s="251"/>
      <c r="CVT1" s="251"/>
      <c r="CVU1" s="251"/>
      <c r="CVV1" s="251"/>
      <c r="CVW1" s="251"/>
      <c r="CVX1" s="251"/>
      <c r="CVY1" s="251"/>
      <c r="CVZ1" s="251"/>
      <c r="CWA1" s="251"/>
      <c r="CWB1" s="251"/>
      <c r="CWC1" s="251"/>
      <c r="CWD1" s="251"/>
      <c r="CWE1" s="251"/>
      <c r="CWF1" s="251"/>
      <c r="CWG1" s="251"/>
      <c r="CWH1" s="251"/>
      <c r="CWI1" s="251"/>
      <c r="CWJ1" s="251"/>
      <c r="CWK1" s="251"/>
      <c r="CWL1" s="251"/>
      <c r="CWM1" s="251"/>
      <c r="CWN1" s="251"/>
      <c r="CWO1" s="251"/>
      <c r="CWP1" s="251"/>
      <c r="CWQ1" s="251"/>
      <c r="CWR1" s="251"/>
      <c r="CWS1" s="251"/>
      <c r="CWT1" s="251"/>
      <c r="CWU1" s="251"/>
      <c r="CWV1" s="251"/>
      <c r="CWW1" s="251"/>
      <c r="CWX1" s="251"/>
      <c r="CWY1" s="251"/>
      <c r="CWZ1" s="251"/>
      <c r="CXA1" s="251"/>
      <c r="CXB1" s="251"/>
      <c r="CXC1" s="251"/>
      <c r="CXD1" s="251"/>
      <c r="CXE1" s="251"/>
      <c r="CXF1" s="251"/>
      <c r="CXG1" s="251"/>
      <c r="CXH1" s="251"/>
      <c r="CXI1" s="251"/>
      <c r="CXJ1" s="251"/>
      <c r="CXK1" s="251"/>
      <c r="CXL1" s="251"/>
      <c r="CXM1" s="251"/>
      <c r="CXN1" s="251"/>
      <c r="CXO1" s="251"/>
      <c r="CXP1" s="251"/>
      <c r="CXQ1" s="251"/>
      <c r="CXR1" s="251"/>
      <c r="CXS1" s="251"/>
      <c r="CXT1" s="251"/>
      <c r="CXU1" s="251"/>
      <c r="CXV1" s="251"/>
      <c r="CXW1" s="251"/>
      <c r="CXX1" s="251"/>
      <c r="CXY1" s="251"/>
      <c r="CXZ1" s="251"/>
      <c r="CYA1" s="251"/>
      <c r="CYB1" s="251"/>
      <c r="CYC1" s="251"/>
      <c r="CYD1" s="251"/>
      <c r="CYE1" s="251"/>
      <c r="CYF1" s="251"/>
      <c r="CYG1" s="251"/>
      <c r="CYH1" s="251"/>
      <c r="CYI1" s="251"/>
      <c r="CYJ1" s="251"/>
      <c r="CYK1" s="251"/>
      <c r="CYL1" s="251"/>
      <c r="CYM1" s="251"/>
      <c r="CYN1" s="251"/>
      <c r="CYO1" s="251"/>
      <c r="CYP1" s="251"/>
      <c r="CYQ1" s="251"/>
      <c r="CYR1" s="251"/>
      <c r="CYS1" s="251"/>
      <c r="CYT1" s="251"/>
      <c r="CYU1" s="251"/>
      <c r="CYV1" s="251"/>
      <c r="CYW1" s="251"/>
      <c r="CYX1" s="251"/>
      <c r="CYY1" s="251"/>
      <c r="CYZ1" s="251"/>
      <c r="CZA1" s="251"/>
      <c r="CZB1" s="251"/>
      <c r="CZC1" s="251"/>
      <c r="CZD1" s="251"/>
      <c r="CZE1" s="251"/>
      <c r="CZF1" s="251"/>
      <c r="CZG1" s="251"/>
      <c r="CZH1" s="251"/>
      <c r="CZI1" s="251"/>
      <c r="CZJ1" s="251"/>
      <c r="CZK1" s="251"/>
      <c r="CZL1" s="251"/>
      <c r="CZM1" s="251"/>
      <c r="CZN1" s="251"/>
      <c r="CZO1" s="251"/>
      <c r="CZP1" s="251"/>
      <c r="CZQ1" s="251"/>
      <c r="CZR1" s="251"/>
      <c r="CZS1" s="251"/>
      <c r="CZT1" s="251"/>
      <c r="CZU1" s="251"/>
      <c r="CZV1" s="251"/>
      <c r="CZW1" s="251"/>
      <c r="CZX1" s="251"/>
      <c r="CZY1" s="251"/>
      <c r="CZZ1" s="251"/>
      <c r="DAA1" s="251"/>
      <c r="DAB1" s="251"/>
      <c r="DAC1" s="251"/>
      <c r="DAD1" s="251"/>
      <c r="DAE1" s="251"/>
      <c r="DAF1" s="251"/>
      <c r="DAG1" s="251"/>
      <c r="DAH1" s="251"/>
      <c r="DAI1" s="251"/>
      <c r="DAJ1" s="251"/>
      <c r="DAK1" s="251"/>
      <c r="DAL1" s="251"/>
      <c r="DAM1" s="251"/>
      <c r="DAN1" s="251"/>
      <c r="DAO1" s="251"/>
      <c r="DAP1" s="251"/>
      <c r="DAQ1" s="251"/>
      <c r="DAR1" s="251"/>
      <c r="DAS1" s="251"/>
      <c r="DAT1" s="251"/>
      <c r="DAU1" s="251"/>
      <c r="DAV1" s="251"/>
      <c r="DAW1" s="251"/>
      <c r="DAX1" s="251"/>
      <c r="DAY1" s="251"/>
      <c r="DAZ1" s="251"/>
      <c r="DBA1" s="251"/>
      <c r="DBB1" s="251"/>
      <c r="DBC1" s="251"/>
      <c r="DBD1" s="251"/>
      <c r="DBE1" s="251"/>
      <c r="DBF1" s="251"/>
      <c r="DBG1" s="251"/>
      <c r="DBH1" s="251"/>
      <c r="DBI1" s="251"/>
      <c r="DBJ1" s="251"/>
      <c r="DBK1" s="251"/>
      <c r="DBL1" s="251"/>
      <c r="DBM1" s="251"/>
      <c r="DBN1" s="251"/>
      <c r="DBO1" s="251"/>
      <c r="DBP1" s="251"/>
      <c r="DBQ1" s="251"/>
      <c r="DBR1" s="251"/>
      <c r="DBS1" s="251"/>
      <c r="DBT1" s="251"/>
      <c r="DBU1" s="251"/>
      <c r="DBV1" s="251"/>
      <c r="DBW1" s="251"/>
      <c r="DBX1" s="251"/>
      <c r="DBY1" s="251"/>
      <c r="DBZ1" s="251"/>
      <c r="DCA1" s="251"/>
      <c r="DCB1" s="251"/>
      <c r="DCC1" s="251"/>
      <c r="DCD1" s="251"/>
      <c r="DCE1" s="251"/>
      <c r="DCF1" s="251"/>
      <c r="DCG1" s="251"/>
      <c r="DCH1" s="251"/>
      <c r="DCI1" s="251"/>
      <c r="DCJ1" s="251"/>
      <c r="DCK1" s="251"/>
      <c r="DCL1" s="251"/>
      <c r="DCM1" s="251"/>
      <c r="DCN1" s="251"/>
      <c r="DCO1" s="251"/>
      <c r="DCP1" s="251"/>
      <c r="DCQ1" s="251"/>
      <c r="DCR1" s="251"/>
      <c r="DCS1" s="251"/>
      <c r="DCT1" s="251"/>
      <c r="DCU1" s="251"/>
      <c r="DCV1" s="251"/>
      <c r="DCW1" s="251"/>
      <c r="DCX1" s="251"/>
      <c r="DCY1" s="251"/>
      <c r="DCZ1" s="251"/>
      <c r="DDA1" s="251"/>
      <c r="DDB1" s="251"/>
      <c r="DDC1" s="251"/>
      <c r="DDD1" s="251"/>
      <c r="DDE1" s="251"/>
      <c r="DDF1" s="251"/>
      <c r="DDG1" s="251"/>
      <c r="DDH1" s="251"/>
      <c r="DDI1" s="251"/>
      <c r="DDJ1" s="251"/>
      <c r="DDK1" s="251"/>
      <c r="DDL1" s="251"/>
      <c r="DDM1" s="251"/>
      <c r="DDN1" s="251"/>
      <c r="DDO1" s="251"/>
      <c r="DDP1" s="251"/>
      <c r="DDQ1" s="251"/>
      <c r="DDR1" s="251"/>
      <c r="DDS1" s="251"/>
      <c r="DDT1" s="251"/>
      <c r="DDU1" s="251"/>
      <c r="DDV1" s="251"/>
      <c r="DDW1" s="251"/>
      <c r="DDX1" s="251"/>
      <c r="DDY1" s="251"/>
      <c r="DDZ1" s="251"/>
      <c r="DEA1" s="251"/>
      <c r="DEB1" s="251"/>
      <c r="DEC1" s="251"/>
      <c r="DED1" s="251"/>
      <c r="DEE1" s="251"/>
      <c r="DEF1" s="251"/>
      <c r="DEG1" s="251"/>
      <c r="DEH1" s="251"/>
      <c r="DEI1" s="251"/>
      <c r="DEJ1" s="251"/>
      <c r="DEK1" s="251"/>
      <c r="DEL1" s="251"/>
      <c r="DEM1" s="251"/>
      <c r="DEN1" s="251"/>
      <c r="DEO1" s="251"/>
      <c r="DEP1" s="251"/>
      <c r="DEQ1" s="251"/>
      <c r="DER1" s="251"/>
      <c r="DES1" s="251"/>
      <c r="DET1" s="251"/>
      <c r="DEU1" s="251"/>
      <c r="DEV1" s="251"/>
      <c r="DEW1" s="251"/>
      <c r="DEX1" s="251"/>
      <c r="DEY1" s="251"/>
      <c r="DEZ1" s="251"/>
      <c r="DFA1" s="251"/>
      <c r="DFB1" s="251"/>
      <c r="DFC1" s="251"/>
      <c r="DFD1" s="251"/>
      <c r="DFE1" s="251"/>
      <c r="DFF1" s="251"/>
      <c r="DFG1" s="251"/>
      <c r="DFH1" s="251"/>
      <c r="DFI1" s="251"/>
      <c r="DFJ1" s="251"/>
      <c r="DFK1" s="251"/>
      <c r="DFL1" s="251"/>
      <c r="DFM1" s="251"/>
      <c r="DFN1" s="251"/>
      <c r="DFO1" s="251"/>
      <c r="DFP1" s="251"/>
      <c r="DFQ1" s="251"/>
      <c r="DFR1" s="251"/>
      <c r="DFS1" s="251"/>
      <c r="DFT1" s="251"/>
      <c r="DFU1" s="251"/>
      <c r="DFV1" s="251"/>
      <c r="DFW1" s="251"/>
      <c r="DFX1" s="251"/>
      <c r="DFY1" s="251"/>
      <c r="DFZ1" s="251"/>
      <c r="DGA1" s="251"/>
      <c r="DGB1" s="251"/>
      <c r="DGC1" s="251"/>
      <c r="DGD1" s="251"/>
      <c r="DGE1" s="251"/>
      <c r="DGF1" s="251"/>
      <c r="DGG1" s="251"/>
      <c r="DGH1" s="251"/>
      <c r="DGI1" s="251"/>
      <c r="DGJ1" s="251"/>
      <c r="DGK1" s="251"/>
      <c r="DGL1" s="251"/>
      <c r="DGM1" s="251"/>
      <c r="DGN1" s="251"/>
      <c r="DGO1" s="251"/>
      <c r="DGP1" s="251"/>
      <c r="DGQ1" s="251"/>
      <c r="DGR1" s="251"/>
      <c r="DGS1" s="251"/>
      <c r="DGT1" s="251"/>
      <c r="DGU1" s="251"/>
      <c r="DGV1" s="251"/>
      <c r="DGW1" s="251"/>
      <c r="DGX1" s="251"/>
      <c r="DGY1" s="251"/>
      <c r="DGZ1" s="251"/>
      <c r="DHA1" s="251"/>
      <c r="DHB1" s="251"/>
      <c r="DHC1" s="251"/>
      <c r="DHD1" s="251"/>
      <c r="DHE1" s="251"/>
      <c r="DHF1" s="251"/>
      <c r="DHG1" s="251"/>
      <c r="DHH1" s="251"/>
      <c r="DHI1" s="251"/>
      <c r="DHJ1" s="251"/>
      <c r="DHK1" s="251"/>
      <c r="DHL1" s="251"/>
      <c r="DHM1" s="251"/>
      <c r="DHN1" s="251"/>
      <c r="DHO1" s="251"/>
      <c r="DHP1" s="251"/>
      <c r="DHQ1" s="251"/>
      <c r="DHR1" s="251"/>
      <c r="DHS1" s="251"/>
      <c r="DHT1" s="251"/>
      <c r="DHU1" s="251"/>
      <c r="DHV1" s="251"/>
      <c r="DHW1" s="251"/>
      <c r="DHX1" s="251"/>
      <c r="DHY1" s="251"/>
      <c r="DHZ1" s="251"/>
      <c r="DIA1" s="251"/>
      <c r="DIB1" s="251"/>
      <c r="DIC1" s="251"/>
      <c r="DID1" s="251"/>
      <c r="DIE1" s="251"/>
      <c r="DIF1" s="251"/>
      <c r="DIG1" s="251"/>
      <c r="DIH1" s="251"/>
      <c r="DII1" s="251"/>
      <c r="DIJ1" s="251"/>
      <c r="DIK1" s="251"/>
      <c r="DIL1" s="251"/>
      <c r="DIM1" s="251"/>
      <c r="DIN1" s="251"/>
      <c r="DIO1" s="251"/>
      <c r="DIP1" s="251"/>
      <c r="DIQ1" s="251"/>
      <c r="DIR1" s="251"/>
      <c r="DIS1" s="251"/>
      <c r="DIT1" s="251"/>
      <c r="DIU1" s="251"/>
      <c r="DIV1" s="251"/>
      <c r="DIW1" s="251"/>
      <c r="DIX1" s="251"/>
      <c r="DIY1" s="251"/>
      <c r="DIZ1" s="251"/>
      <c r="DJA1" s="251"/>
      <c r="DJB1" s="251"/>
      <c r="DJC1" s="251"/>
      <c r="DJD1" s="251"/>
      <c r="DJE1" s="251"/>
      <c r="DJF1" s="251"/>
      <c r="DJG1" s="251"/>
      <c r="DJH1" s="251"/>
      <c r="DJI1" s="251"/>
      <c r="DJJ1" s="251"/>
      <c r="DJK1" s="251"/>
      <c r="DJL1" s="251"/>
      <c r="DJM1" s="251"/>
      <c r="DJN1" s="251"/>
      <c r="DJO1" s="251"/>
      <c r="DJP1" s="251"/>
      <c r="DJQ1" s="251"/>
      <c r="DJR1" s="251"/>
      <c r="DJS1" s="251"/>
      <c r="DJT1" s="251"/>
      <c r="DJU1" s="251"/>
      <c r="DJV1" s="251"/>
      <c r="DJW1" s="251"/>
      <c r="DJX1" s="251"/>
      <c r="DJY1" s="251"/>
      <c r="DJZ1" s="251"/>
      <c r="DKA1" s="251"/>
      <c r="DKB1" s="251"/>
      <c r="DKC1" s="251"/>
      <c r="DKD1" s="251"/>
      <c r="DKE1" s="251"/>
      <c r="DKF1" s="251"/>
      <c r="DKG1" s="251"/>
      <c r="DKH1" s="251"/>
      <c r="DKI1" s="251"/>
      <c r="DKJ1" s="251"/>
      <c r="DKK1" s="251"/>
      <c r="DKL1" s="251"/>
      <c r="DKM1" s="251"/>
      <c r="DKN1" s="251"/>
      <c r="DKO1" s="251"/>
      <c r="DKP1" s="251"/>
      <c r="DKQ1" s="251"/>
      <c r="DKR1" s="251"/>
      <c r="DKS1" s="251"/>
      <c r="DKT1" s="251"/>
      <c r="DKU1" s="251"/>
      <c r="DKV1" s="251"/>
      <c r="DKW1" s="251"/>
      <c r="DKX1" s="251"/>
      <c r="DKY1" s="251"/>
      <c r="DKZ1" s="251"/>
      <c r="DLA1" s="251"/>
      <c r="DLB1" s="251"/>
      <c r="DLC1" s="251"/>
      <c r="DLD1" s="251"/>
      <c r="DLE1" s="251"/>
      <c r="DLF1" s="251"/>
      <c r="DLG1" s="251"/>
      <c r="DLH1" s="251"/>
      <c r="DLI1" s="251"/>
      <c r="DLJ1" s="251"/>
      <c r="DLK1" s="251"/>
      <c r="DLL1" s="251"/>
      <c r="DLM1" s="251"/>
      <c r="DLN1" s="251"/>
      <c r="DLO1" s="251"/>
      <c r="DLP1" s="251"/>
      <c r="DLQ1" s="251"/>
      <c r="DLR1" s="251"/>
      <c r="DLS1" s="251"/>
      <c r="DLT1" s="251"/>
      <c r="DLU1" s="251"/>
      <c r="DLV1" s="251"/>
      <c r="DLW1" s="251"/>
      <c r="DLX1" s="251"/>
      <c r="DLY1" s="251"/>
      <c r="DLZ1" s="251"/>
      <c r="DMA1" s="251"/>
      <c r="DMB1" s="251"/>
      <c r="DMC1" s="251"/>
      <c r="DMD1" s="251"/>
      <c r="DME1" s="251"/>
      <c r="DMF1" s="251"/>
      <c r="DMG1" s="251"/>
      <c r="DMH1" s="251"/>
      <c r="DMI1" s="251"/>
      <c r="DMJ1" s="251"/>
      <c r="DMK1" s="251"/>
      <c r="DML1" s="251"/>
      <c r="DMM1" s="251"/>
      <c r="DMN1" s="251"/>
      <c r="DMO1" s="251"/>
      <c r="DMP1" s="251"/>
      <c r="DMQ1" s="251"/>
      <c r="DMR1" s="251"/>
      <c r="DMS1" s="251"/>
      <c r="DMT1" s="251"/>
      <c r="DMU1" s="251"/>
      <c r="DMV1" s="251"/>
      <c r="DMW1" s="251"/>
      <c r="DMX1" s="251"/>
      <c r="DMY1" s="251"/>
      <c r="DMZ1" s="251"/>
      <c r="DNA1" s="251"/>
      <c r="DNB1" s="251"/>
      <c r="DNC1" s="251"/>
      <c r="DND1" s="251"/>
      <c r="DNE1" s="251"/>
      <c r="DNF1" s="251"/>
      <c r="DNG1" s="251"/>
      <c r="DNH1" s="251"/>
      <c r="DNI1" s="251"/>
      <c r="DNJ1" s="251"/>
      <c r="DNK1" s="251"/>
      <c r="DNL1" s="251"/>
      <c r="DNM1" s="251"/>
      <c r="DNN1" s="251"/>
      <c r="DNO1" s="251"/>
      <c r="DNP1" s="251"/>
      <c r="DNQ1" s="251"/>
      <c r="DNR1" s="251"/>
      <c r="DNS1" s="251"/>
      <c r="DNT1" s="251"/>
      <c r="DNU1" s="251"/>
      <c r="DNV1" s="251"/>
      <c r="DNW1" s="251"/>
      <c r="DNX1" s="251"/>
      <c r="DNY1" s="251"/>
      <c r="DNZ1" s="251"/>
      <c r="DOA1" s="251"/>
      <c r="DOB1" s="251"/>
      <c r="DOC1" s="251"/>
      <c r="DOD1" s="251"/>
      <c r="DOE1" s="251"/>
      <c r="DOF1" s="251"/>
      <c r="DOG1" s="251"/>
      <c r="DOH1" s="251"/>
      <c r="DOI1" s="251"/>
      <c r="DOJ1" s="251"/>
      <c r="DOK1" s="251"/>
      <c r="DOL1" s="251"/>
      <c r="DOM1" s="251"/>
      <c r="DON1" s="251"/>
      <c r="DOO1" s="251"/>
      <c r="DOP1" s="251"/>
      <c r="DOQ1" s="251"/>
      <c r="DOR1" s="251"/>
      <c r="DOS1" s="251"/>
      <c r="DOT1" s="251"/>
      <c r="DOU1" s="251"/>
      <c r="DOV1" s="251"/>
      <c r="DOW1" s="251"/>
      <c r="DOX1" s="251"/>
      <c r="DOY1" s="251"/>
      <c r="DOZ1" s="251"/>
      <c r="DPA1" s="251"/>
      <c r="DPB1" s="251"/>
      <c r="DPC1" s="251"/>
      <c r="DPD1" s="251"/>
      <c r="DPE1" s="251"/>
      <c r="DPF1" s="251"/>
      <c r="DPG1" s="251"/>
      <c r="DPH1" s="251"/>
      <c r="DPI1" s="251"/>
      <c r="DPJ1" s="251"/>
      <c r="DPK1" s="251"/>
      <c r="DPL1" s="251"/>
      <c r="DPM1" s="251"/>
      <c r="DPN1" s="251"/>
      <c r="DPO1" s="251"/>
      <c r="DPP1" s="251"/>
      <c r="DPQ1" s="251"/>
      <c r="DPR1" s="251"/>
      <c r="DPS1" s="251"/>
      <c r="DPT1" s="251"/>
      <c r="DPU1" s="251"/>
      <c r="DPV1" s="251"/>
      <c r="DPW1" s="251"/>
      <c r="DPX1" s="251"/>
      <c r="DPY1" s="251"/>
      <c r="DPZ1" s="251"/>
      <c r="DQA1" s="251"/>
      <c r="DQB1" s="251"/>
      <c r="DQC1" s="251"/>
      <c r="DQD1" s="251"/>
      <c r="DQE1" s="251"/>
      <c r="DQF1" s="251"/>
      <c r="DQG1" s="251"/>
      <c r="DQH1" s="251"/>
      <c r="DQI1" s="251"/>
      <c r="DQJ1" s="251"/>
      <c r="DQK1" s="251"/>
      <c r="DQL1" s="251"/>
      <c r="DQM1" s="251"/>
      <c r="DQN1" s="251"/>
      <c r="DQO1" s="251"/>
      <c r="DQP1" s="251"/>
      <c r="DQQ1" s="251"/>
      <c r="DQR1" s="251"/>
      <c r="DQS1" s="251"/>
      <c r="DQT1" s="251"/>
      <c r="DQU1" s="251"/>
      <c r="DQV1" s="251"/>
      <c r="DQW1" s="251"/>
      <c r="DQX1" s="251"/>
      <c r="DQY1" s="251"/>
      <c r="DQZ1" s="251"/>
      <c r="DRA1" s="251"/>
      <c r="DRB1" s="251"/>
      <c r="DRC1" s="251"/>
      <c r="DRD1" s="251"/>
      <c r="DRE1" s="251"/>
      <c r="DRF1" s="251"/>
      <c r="DRG1" s="251"/>
      <c r="DRH1" s="251"/>
      <c r="DRI1" s="251"/>
      <c r="DRJ1" s="251"/>
      <c r="DRK1" s="251"/>
      <c r="DRL1" s="251"/>
      <c r="DRM1" s="251"/>
      <c r="DRN1" s="251"/>
      <c r="DRO1" s="251"/>
      <c r="DRP1" s="251"/>
      <c r="DRQ1" s="251"/>
      <c r="DRR1" s="251"/>
      <c r="DRS1" s="251"/>
      <c r="DRT1" s="251"/>
      <c r="DRU1" s="251"/>
      <c r="DRV1" s="251"/>
      <c r="DRW1" s="251"/>
      <c r="DRX1" s="251"/>
      <c r="DRY1" s="251"/>
      <c r="DRZ1" s="251"/>
      <c r="DSA1" s="251"/>
      <c r="DSB1" s="251"/>
      <c r="DSC1" s="251"/>
      <c r="DSD1" s="251"/>
      <c r="DSE1" s="251"/>
      <c r="DSF1" s="251"/>
      <c r="DSG1" s="251"/>
      <c r="DSH1" s="251"/>
      <c r="DSI1" s="251"/>
      <c r="DSJ1" s="251"/>
      <c r="DSK1" s="251"/>
      <c r="DSL1" s="251"/>
      <c r="DSM1" s="251"/>
      <c r="DSN1" s="251"/>
      <c r="DSO1" s="251"/>
      <c r="DSP1" s="251"/>
      <c r="DSQ1" s="251"/>
      <c r="DSR1" s="251"/>
      <c r="DSS1" s="251"/>
      <c r="DST1" s="251"/>
      <c r="DSU1" s="251"/>
      <c r="DSV1" s="251"/>
      <c r="DSW1" s="251"/>
      <c r="DSX1" s="251"/>
      <c r="DSY1" s="251"/>
      <c r="DSZ1" s="251"/>
      <c r="DTA1" s="251"/>
      <c r="DTB1" s="251"/>
      <c r="DTC1" s="251"/>
      <c r="DTD1" s="251"/>
      <c r="DTE1" s="251"/>
      <c r="DTF1" s="251"/>
      <c r="DTG1" s="251"/>
      <c r="DTH1" s="251"/>
      <c r="DTI1" s="251"/>
      <c r="DTJ1" s="251"/>
      <c r="DTK1" s="251"/>
      <c r="DTL1" s="251"/>
      <c r="DTM1" s="251"/>
      <c r="DTN1" s="251"/>
      <c r="DTO1" s="251"/>
      <c r="DTP1" s="251"/>
      <c r="DTQ1" s="251"/>
      <c r="DTR1" s="251"/>
      <c r="DTS1" s="251"/>
      <c r="DTT1" s="251"/>
      <c r="DTU1" s="251"/>
      <c r="DTV1" s="251"/>
      <c r="DTW1" s="251"/>
      <c r="DTX1" s="251"/>
      <c r="DTY1" s="251"/>
      <c r="DTZ1" s="251"/>
      <c r="DUA1" s="251"/>
      <c r="DUB1" s="251"/>
      <c r="DUC1" s="251"/>
      <c r="DUD1" s="251"/>
      <c r="DUE1" s="251"/>
      <c r="DUF1" s="251"/>
      <c r="DUG1" s="251"/>
      <c r="DUH1" s="251"/>
      <c r="DUI1" s="251"/>
      <c r="DUJ1" s="251"/>
      <c r="DUK1" s="251"/>
      <c r="DUL1" s="251"/>
      <c r="DUM1" s="251"/>
      <c r="DUN1" s="251"/>
      <c r="DUO1" s="251"/>
      <c r="DUP1" s="251"/>
      <c r="DUQ1" s="251"/>
      <c r="DUR1" s="251"/>
      <c r="DUS1" s="251"/>
      <c r="DUT1" s="251"/>
      <c r="DUU1" s="251"/>
      <c r="DUV1" s="251"/>
      <c r="DUW1" s="251"/>
      <c r="DUX1" s="251"/>
      <c r="DUY1" s="251"/>
      <c r="DUZ1" s="251"/>
      <c r="DVA1" s="251"/>
      <c r="DVB1" s="251"/>
      <c r="DVC1" s="251"/>
      <c r="DVD1" s="251"/>
      <c r="DVE1" s="251"/>
      <c r="DVF1" s="251"/>
      <c r="DVG1" s="251"/>
      <c r="DVH1" s="251"/>
      <c r="DVI1" s="251"/>
      <c r="DVJ1" s="251"/>
      <c r="DVK1" s="251"/>
      <c r="DVL1" s="251"/>
      <c r="DVM1" s="251"/>
      <c r="DVN1" s="251"/>
      <c r="DVO1" s="251"/>
      <c r="DVP1" s="251"/>
      <c r="DVQ1" s="251"/>
      <c r="DVR1" s="251"/>
      <c r="DVS1" s="251"/>
      <c r="DVT1" s="251"/>
      <c r="DVU1" s="251"/>
      <c r="DVV1" s="251"/>
      <c r="DVW1" s="251"/>
      <c r="DVX1" s="251"/>
      <c r="DVY1" s="251"/>
      <c r="DVZ1" s="251"/>
      <c r="DWA1" s="251"/>
      <c r="DWB1" s="251"/>
      <c r="DWC1" s="251"/>
      <c r="DWD1" s="251"/>
      <c r="DWE1" s="251"/>
      <c r="DWF1" s="251"/>
      <c r="DWG1" s="251"/>
      <c r="DWH1" s="251"/>
      <c r="DWI1" s="251"/>
      <c r="DWJ1" s="251"/>
      <c r="DWK1" s="251"/>
      <c r="DWL1" s="251"/>
      <c r="DWM1" s="251"/>
      <c r="DWN1" s="251"/>
      <c r="DWO1" s="251"/>
      <c r="DWP1" s="251"/>
      <c r="DWQ1" s="251"/>
      <c r="DWR1" s="251"/>
      <c r="DWS1" s="251"/>
      <c r="DWT1" s="251"/>
      <c r="DWU1" s="251"/>
      <c r="DWV1" s="251"/>
      <c r="DWW1" s="251"/>
      <c r="DWX1" s="251"/>
      <c r="DWY1" s="251"/>
      <c r="DWZ1" s="251"/>
      <c r="DXA1" s="251"/>
      <c r="DXB1" s="251"/>
      <c r="DXC1" s="251"/>
      <c r="DXD1" s="251"/>
      <c r="DXE1" s="251"/>
      <c r="DXF1" s="251"/>
      <c r="DXG1" s="251"/>
      <c r="DXH1" s="251"/>
      <c r="DXI1" s="251"/>
      <c r="DXJ1" s="251"/>
      <c r="DXK1" s="251"/>
      <c r="DXL1" s="251"/>
      <c r="DXM1" s="251"/>
      <c r="DXN1" s="251"/>
      <c r="DXO1" s="251"/>
      <c r="DXP1" s="251"/>
      <c r="DXQ1" s="251"/>
      <c r="DXR1" s="251"/>
      <c r="DXS1" s="251"/>
      <c r="DXT1" s="251"/>
      <c r="DXU1" s="251"/>
      <c r="DXV1" s="251"/>
      <c r="DXW1" s="251"/>
      <c r="DXX1" s="251"/>
      <c r="DXY1" s="251"/>
      <c r="DXZ1" s="251"/>
      <c r="DYA1" s="251"/>
      <c r="DYB1" s="251"/>
      <c r="DYC1" s="251"/>
      <c r="DYD1" s="251"/>
      <c r="DYE1" s="251"/>
      <c r="DYF1" s="251"/>
      <c r="DYG1" s="251"/>
      <c r="DYH1" s="251"/>
      <c r="DYI1" s="251"/>
      <c r="DYJ1" s="251"/>
      <c r="DYK1" s="251"/>
      <c r="DYL1" s="251"/>
      <c r="DYM1" s="251"/>
      <c r="DYN1" s="251"/>
      <c r="DYO1" s="251"/>
      <c r="DYP1" s="251"/>
      <c r="DYQ1" s="251"/>
      <c r="DYR1" s="251"/>
      <c r="DYS1" s="251"/>
      <c r="DYT1" s="251"/>
      <c r="DYU1" s="251"/>
      <c r="DYV1" s="251"/>
      <c r="DYW1" s="251"/>
      <c r="DYX1" s="251"/>
      <c r="DYY1" s="251"/>
      <c r="DYZ1" s="251"/>
      <c r="DZA1" s="251"/>
      <c r="DZB1" s="251"/>
      <c r="DZC1" s="251"/>
      <c r="DZD1" s="251"/>
      <c r="DZE1" s="251"/>
      <c r="DZF1" s="251"/>
      <c r="DZG1" s="251"/>
      <c r="DZH1" s="251"/>
      <c r="DZI1" s="251"/>
      <c r="DZJ1" s="251"/>
      <c r="DZK1" s="251"/>
      <c r="DZL1" s="251"/>
      <c r="DZM1" s="251"/>
      <c r="DZN1" s="251"/>
      <c r="DZO1" s="251"/>
      <c r="DZP1" s="251"/>
      <c r="DZQ1" s="251"/>
      <c r="DZR1" s="251"/>
      <c r="DZS1" s="251"/>
      <c r="DZT1" s="251"/>
      <c r="DZU1" s="251"/>
      <c r="DZV1" s="251"/>
      <c r="DZW1" s="251"/>
      <c r="DZX1" s="251"/>
      <c r="DZY1" s="251"/>
      <c r="DZZ1" s="251"/>
      <c r="EAA1" s="251"/>
      <c r="EAB1" s="251"/>
      <c r="EAC1" s="251"/>
      <c r="EAD1" s="251"/>
      <c r="EAE1" s="251"/>
      <c r="EAF1" s="251"/>
      <c r="EAG1" s="251"/>
      <c r="EAH1" s="251"/>
      <c r="EAI1" s="251"/>
      <c r="EAJ1" s="251"/>
      <c r="EAK1" s="251"/>
      <c r="EAL1" s="251"/>
      <c r="EAM1" s="251"/>
      <c r="EAN1" s="251"/>
      <c r="EAO1" s="251"/>
      <c r="EAP1" s="251"/>
      <c r="EAQ1" s="251"/>
      <c r="EAR1" s="251"/>
      <c r="EAS1" s="251"/>
      <c r="EAT1" s="251"/>
      <c r="EAU1" s="251"/>
      <c r="EAV1" s="251"/>
      <c r="EAW1" s="251"/>
      <c r="EAX1" s="251"/>
      <c r="EAY1" s="251"/>
      <c r="EAZ1" s="251"/>
      <c r="EBA1" s="251"/>
      <c r="EBB1" s="251"/>
      <c r="EBC1" s="251"/>
      <c r="EBD1" s="251"/>
      <c r="EBE1" s="251"/>
      <c r="EBF1" s="251"/>
      <c r="EBG1" s="251"/>
      <c r="EBH1" s="251"/>
      <c r="EBI1" s="251"/>
      <c r="EBJ1" s="251"/>
      <c r="EBK1" s="251"/>
      <c r="EBL1" s="251"/>
      <c r="EBM1" s="251"/>
      <c r="EBN1" s="251"/>
      <c r="EBO1" s="251"/>
      <c r="EBP1" s="251"/>
      <c r="EBQ1" s="251"/>
      <c r="EBR1" s="251"/>
      <c r="EBS1" s="251"/>
      <c r="EBT1" s="251"/>
      <c r="EBU1" s="251"/>
      <c r="EBV1" s="251"/>
      <c r="EBW1" s="251"/>
      <c r="EBX1" s="251"/>
      <c r="EBY1" s="251"/>
      <c r="EBZ1" s="251"/>
      <c r="ECA1" s="251"/>
      <c r="ECB1" s="251"/>
      <c r="ECC1" s="251"/>
      <c r="ECD1" s="251"/>
      <c r="ECE1" s="251"/>
      <c r="ECF1" s="251"/>
      <c r="ECG1" s="251"/>
      <c r="ECH1" s="251"/>
      <c r="ECI1" s="251"/>
      <c r="ECJ1" s="251"/>
      <c r="ECK1" s="251"/>
      <c r="ECL1" s="251"/>
      <c r="ECM1" s="251"/>
      <c r="ECN1" s="251"/>
      <c r="ECO1" s="251"/>
      <c r="ECP1" s="251"/>
      <c r="ECQ1" s="251"/>
      <c r="ECR1" s="251"/>
      <c r="ECS1" s="251"/>
      <c r="ECT1" s="251"/>
      <c r="ECU1" s="251"/>
      <c r="ECV1" s="251"/>
      <c r="ECW1" s="251"/>
      <c r="ECX1" s="251"/>
      <c r="ECY1" s="251"/>
      <c r="ECZ1" s="251"/>
      <c r="EDA1" s="251"/>
      <c r="EDB1" s="251"/>
      <c r="EDC1" s="251"/>
      <c r="EDD1" s="251"/>
      <c r="EDE1" s="251"/>
      <c r="EDF1" s="251"/>
      <c r="EDG1" s="251"/>
      <c r="EDH1" s="251"/>
      <c r="EDI1" s="251"/>
      <c r="EDJ1" s="251"/>
      <c r="EDK1" s="251"/>
      <c r="EDL1" s="251"/>
      <c r="EDM1" s="251"/>
      <c r="EDN1" s="251"/>
      <c r="EDO1" s="251"/>
      <c r="EDP1" s="251"/>
      <c r="EDQ1" s="251"/>
      <c r="EDR1" s="251"/>
      <c r="EDS1" s="251"/>
      <c r="EDT1" s="251"/>
      <c r="EDU1" s="251"/>
      <c r="EDV1" s="251"/>
      <c r="EDW1" s="251"/>
      <c r="EDX1" s="251"/>
      <c r="EDY1" s="251"/>
      <c r="EDZ1" s="251"/>
      <c r="EEA1" s="251"/>
      <c r="EEB1" s="251"/>
      <c r="EEC1" s="251"/>
      <c r="EED1" s="251"/>
      <c r="EEE1" s="251"/>
      <c r="EEF1" s="251"/>
      <c r="EEG1" s="251"/>
      <c r="EEH1" s="251"/>
      <c r="EEI1" s="251"/>
      <c r="EEJ1" s="251"/>
      <c r="EEK1" s="251"/>
      <c r="EEL1" s="251"/>
      <c r="EEM1" s="251"/>
      <c r="EEN1" s="251"/>
      <c r="EEO1" s="251"/>
      <c r="EEP1" s="251"/>
      <c r="EEQ1" s="251"/>
      <c r="EER1" s="251"/>
      <c r="EES1" s="251"/>
      <c r="EET1" s="251"/>
      <c r="EEU1" s="251"/>
      <c r="EEV1" s="251"/>
      <c r="EEW1" s="251"/>
      <c r="EEX1" s="251"/>
      <c r="EEY1" s="251"/>
      <c r="EEZ1" s="251"/>
      <c r="EFA1" s="251"/>
      <c r="EFB1" s="251"/>
      <c r="EFC1" s="251"/>
      <c r="EFD1" s="251"/>
      <c r="EFE1" s="251"/>
      <c r="EFF1" s="251"/>
      <c r="EFG1" s="251"/>
      <c r="EFH1" s="251"/>
      <c r="EFI1" s="251"/>
      <c r="EFJ1" s="251"/>
      <c r="EFK1" s="251"/>
      <c r="EFL1" s="251"/>
      <c r="EFM1" s="251"/>
      <c r="EFN1" s="251"/>
      <c r="EFO1" s="251"/>
      <c r="EFP1" s="251"/>
      <c r="EFQ1" s="251"/>
      <c r="EFR1" s="251"/>
      <c r="EFS1" s="251"/>
      <c r="EFT1" s="251"/>
      <c r="EFU1" s="251"/>
      <c r="EFV1" s="251"/>
      <c r="EFW1" s="251"/>
      <c r="EFX1" s="251"/>
      <c r="EFY1" s="251"/>
      <c r="EFZ1" s="251"/>
      <c r="EGA1" s="251"/>
      <c r="EGB1" s="251"/>
      <c r="EGC1" s="251"/>
      <c r="EGD1" s="251"/>
      <c r="EGE1" s="251"/>
      <c r="EGF1" s="251"/>
      <c r="EGG1" s="251"/>
      <c r="EGH1" s="251"/>
      <c r="EGI1" s="251"/>
      <c r="EGJ1" s="251"/>
      <c r="EGK1" s="251"/>
      <c r="EGL1" s="251"/>
      <c r="EGM1" s="251"/>
      <c r="EGN1" s="251"/>
      <c r="EGO1" s="251"/>
      <c r="EGP1" s="251"/>
      <c r="EGQ1" s="251"/>
      <c r="EGR1" s="251"/>
      <c r="EGS1" s="251"/>
      <c r="EGT1" s="251"/>
      <c r="EGU1" s="251"/>
      <c r="EGV1" s="251"/>
      <c r="EGW1" s="251"/>
      <c r="EGX1" s="251"/>
      <c r="EGY1" s="251"/>
      <c r="EGZ1" s="251"/>
      <c r="EHA1" s="251"/>
      <c r="EHB1" s="251"/>
      <c r="EHC1" s="251"/>
      <c r="EHD1" s="251"/>
      <c r="EHE1" s="251"/>
      <c r="EHF1" s="251"/>
      <c r="EHG1" s="251"/>
      <c r="EHH1" s="251"/>
      <c r="EHI1" s="251"/>
      <c r="EHJ1" s="251"/>
      <c r="EHK1" s="251"/>
      <c r="EHL1" s="251"/>
      <c r="EHM1" s="251"/>
      <c r="EHN1" s="251"/>
      <c r="EHO1" s="251"/>
      <c r="EHP1" s="251"/>
      <c r="EHQ1" s="251"/>
      <c r="EHR1" s="251"/>
      <c r="EHS1" s="251"/>
      <c r="EHT1" s="251"/>
      <c r="EHU1" s="251"/>
      <c r="EHV1" s="251"/>
      <c r="EHW1" s="251"/>
      <c r="EHX1" s="251"/>
      <c r="EHY1" s="251"/>
      <c r="EHZ1" s="251"/>
      <c r="EIA1" s="251"/>
      <c r="EIB1" s="251"/>
      <c r="EIC1" s="251"/>
      <c r="EID1" s="251"/>
      <c r="EIE1" s="251"/>
      <c r="EIF1" s="251"/>
      <c r="EIG1" s="251"/>
      <c r="EIH1" s="251"/>
      <c r="EII1" s="251"/>
      <c r="EIJ1" s="251"/>
      <c r="EIK1" s="251"/>
      <c r="EIL1" s="251"/>
      <c r="EIM1" s="251"/>
      <c r="EIN1" s="251"/>
      <c r="EIO1" s="251"/>
      <c r="EIP1" s="251"/>
      <c r="EIQ1" s="251"/>
      <c r="EIR1" s="251"/>
      <c r="EIS1" s="251"/>
      <c r="EIT1" s="251"/>
      <c r="EIU1" s="251"/>
      <c r="EIV1" s="251"/>
      <c r="EIW1" s="251"/>
      <c r="EIX1" s="251"/>
      <c r="EIY1" s="251"/>
      <c r="EIZ1" s="251"/>
      <c r="EJA1" s="251"/>
      <c r="EJB1" s="251"/>
      <c r="EJC1" s="251"/>
      <c r="EJD1" s="251"/>
      <c r="EJE1" s="251"/>
      <c r="EJF1" s="251"/>
      <c r="EJG1" s="251"/>
      <c r="EJH1" s="251"/>
      <c r="EJI1" s="251"/>
      <c r="EJJ1" s="251"/>
      <c r="EJK1" s="251"/>
      <c r="EJL1" s="251"/>
      <c r="EJM1" s="251"/>
      <c r="EJN1" s="251"/>
      <c r="EJO1" s="251"/>
      <c r="EJP1" s="251"/>
      <c r="EJQ1" s="251"/>
      <c r="EJR1" s="251"/>
      <c r="EJS1" s="251"/>
      <c r="EJT1" s="251"/>
      <c r="EJU1" s="251"/>
      <c r="EJV1" s="251"/>
      <c r="EJW1" s="251"/>
      <c r="EJX1" s="251"/>
      <c r="EJY1" s="251"/>
      <c r="EJZ1" s="251"/>
      <c r="EKA1" s="251"/>
      <c r="EKB1" s="251"/>
      <c r="EKC1" s="251"/>
      <c r="EKD1" s="251"/>
      <c r="EKE1" s="251"/>
      <c r="EKF1" s="251"/>
      <c r="EKG1" s="251"/>
      <c r="EKH1" s="251"/>
      <c r="EKI1" s="251"/>
      <c r="EKJ1" s="251"/>
      <c r="EKK1" s="251"/>
      <c r="EKL1" s="251"/>
      <c r="EKM1" s="251"/>
      <c r="EKN1" s="251"/>
      <c r="EKO1" s="251"/>
      <c r="EKP1" s="251"/>
      <c r="EKQ1" s="251"/>
      <c r="EKR1" s="251"/>
      <c r="EKS1" s="251"/>
      <c r="EKT1" s="251"/>
      <c r="EKU1" s="251"/>
      <c r="EKV1" s="251"/>
      <c r="EKW1" s="251"/>
      <c r="EKX1" s="251"/>
      <c r="EKY1" s="251"/>
      <c r="EKZ1" s="251"/>
      <c r="ELA1" s="251"/>
      <c r="ELB1" s="251"/>
      <c r="ELC1" s="251"/>
      <c r="ELD1" s="251"/>
      <c r="ELE1" s="251"/>
      <c r="ELF1" s="251"/>
      <c r="ELG1" s="251"/>
      <c r="ELH1" s="251"/>
      <c r="ELI1" s="251"/>
      <c r="ELJ1" s="251"/>
      <c r="ELK1" s="251"/>
      <c r="ELL1" s="251"/>
      <c r="ELM1" s="251"/>
      <c r="ELN1" s="251"/>
      <c r="ELO1" s="251"/>
      <c r="ELP1" s="251"/>
      <c r="ELQ1" s="251"/>
      <c r="ELR1" s="251"/>
      <c r="ELS1" s="251"/>
      <c r="ELT1" s="251"/>
      <c r="ELU1" s="251"/>
      <c r="ELV1" s="251"/>
      <c r="ELW1" s="251"/>
      <c r="ELX1" s="251"/>
      <c r="ELY1" s="251"/>
      <c r="ELZ1" s="251"/>
      <c r="EMA1" s="251"/>
      <c r="EMB1" s="251"/>
      <c r="EMC1" s="251"/>
      <c r="EMD1" s="251"/>
      <c r="EME1" s="251"/>
      <c r="EMF1" s="251"/>
      <c r="EMG1" s="251"/>
      <c r="EMH1" s="251"/>
      <c r="EMI1" s="251"/>
      <c r="EMJ1" s="251"/>
      <c r="EMK1" s="251"/>
      <c r="EML1" s="251"/>
      <c r="EMM1" s="251"/>
      <c r="EMN1" s="251"/>
      <c r="EMO1" s="251"/>
      <c r="EMP1" s="251"/>
      <c r="EMQ1" s="251"/>
      <c r="EMR1" s="251"/>
      <c r="EMS1" s="251"/>
      <c r="EMT1" s="251"/>
      <c r="EMU1" s="251"/>
      <c r="EMV1" s="251"/>
      <c r="EMW1" s="251"/>
      <c r="EMX1" s="251"/>
      <c r="EMY1" s="251"/>
      <c r="EMZ1" s="251"/>
      <c r="ENA1" s="251"/>
      <c r="ENB1" s="251"/>
      <c r="ENC1" s="251"/>
      <c r="END1" s="251"/>
      <c r="ENE1" s="251"/>
      <c r="ENF1" s="251"/>
      <c r="ENG1" s="251"/>
      <c r="ENH1" s="251"/>
      <c r="ENI1" s="251"/>
      <c r="ENJ1" s="251"/>
      <c r="ENK1" s="251"/>
      <c r="ENL1" s="251"/>
      <c r="ENM1" s="251"/>
      <c r="ENN1" s="251"/>
      <c r="ENO1" s="251"/>
      <c r="ENP1" s="251"/>
      <c r="ENQ1" s="251"/>
      <c r="ENR1" s="251"/>
      <c r="ENS1" s="251"/>
      <c r="ENT1" s="251"/>
      <c r="ENU1" s="251"/>
      <c r="ENV1" s="251"/>
      <c r="ENW1" s="251"/>
      <c r="ENX1" s="251"/>
      <c r="ENY1" s="251"/>
      <c r="ENZ1" s="251"/>
      <c r="EOA1" s="251"/>
      <c r="EOB1" s="251"/>
      <c r="EOC1" s="251"/>
      <c r="EOD1" s="251"/>
      <c r="EOE1" s="251"/>
      <c r="EOF1" s="251"/>
      <c r="EOG1" s="251"/>
      <c r="EOH1" s="251"/>
      <c r="EOI1" s="251"/>
      <c r="EOJ1" s="251"/>
      <c r="EOK1" s="251"/>
      <c r="EOL1" s="251"/>
      <c r="EOM1" s="251"/>
      <c r="EON1" s="251"/>
      <c r="EOO1" s="251"/>
      <c r="EOP1" s="251"/>
      <c r="EOQ1" s="251"/>
      <c r="EOR1" s="251"/>
      <c r="EOS1" s="251"/>
      <c r="EOT1" s="251"/>
      <c r="EOU1" s="251"/>
      <c r="EOV1" s="251"/>
      <c r="EOW1" s="251"/>
      <c r="EOX1" s="251"/>
      <c r="EOY1" s="251"/>
      <c r="EOZ1" s="251"/>
      <c r="EPA1" s="251"/>
      <c r="EPB1" s="251"/>
      <c r="EPC1" s="251"/>
      <c r="EPD1" s="251"/>
      <c r="EPE1" s="251"/>
      <c r="EPF1" s="251"/>
      <c r="EPG1" s="251"/>
      <c r="EPH1" s="251"/>
      <c r="EPI1" s="251"/>
      <c r="EPJ1" s="251"/>
      <c r="EPK1" s="251"/>
      <c r="EPL1" s="251"/>
      <c r="EPM1" s="251"/>
      <c r="EPN1" s="251"/>
      <c r="EPO1" s="251"/>
      <c r="EPP1" s="251"/>
      <c r="EPQ1" s="251"/>
      <c r="EPR1" s="251"/>
      <c r="EPS1" s="251"/>
      <c r="EPT1" s="251"/>
      <c r="EPU1" s="251"/>
      <c r="EPV1" s="251"/>
      <c r="EPW1" s="251"/>
      <c r="EPX1" s="251"/>
      <c r="EPY1" s="251"/>
      <c r="EPZ1" s="251"/>
      <c r="EQA1" s="251"/>
      <c r="EQB1" s="251"/>
      <c r="EQC1" s="251"/>
      <c r="EQD1" s="251"/>
      <c r="EQE1" s="251"/>
      <c r="EQF1" s="251"/>
      <c r="EQG1" s="251"/>
      <c r="EQH1" s="251"/>
      <c r="EQI1" s="251"/>
      <c r="EQJ1" s="251"/>
      <c r="EQK1" s="251"/>
      <c r="EQL1" s="251"/>
      <c r="EQM1" s="251"/>
      <c r="EQN1" s="251"/>
      <c r="EQO1" s="251"/>
      <c r="EQP1" s="251"/>
      <c r="EQQ1" s="251"/>
      <c r="EQR1" s="251"/>
      <c r="EQS1" s="251"/>
      <c r="EQT1" s="251"/>
      <c r="EQU1" s="251"/>
      <c r="EQV1" s="251"/>
      <c r="EQW1" s="251"/>
      <c r="EQX1" s="251"/>
      <c r="EQY1" s="251"/>
      <c r="EQZ1" s="251"/>
      <c r="ERA1" s="251"/>
      <c r="ERB1" s="251"/>
      <c r="ERC1" s="251"/>
      <c r="ERD1" s="251"/>
      <c r="ERE1" s="251"/>
      <c r="ERF1" s="251"/>
      <c r="ERG1" s="251"/>
      <c r="ERH1" s="251"/>
      <c r="ERI1" s="251"/>
      <c r="ERJ1" s="251"/>
      <c r="ERK1" s="251"/>
      <c r="ERL1" s="251"/>
      <c r="ERM1" s="251"/>
      <c r="ERN1" s="251"/>
      <c r="ERO1" s="251"/>
      <c r="ERP1" s="251"/>
      <c r="ERQ1" s="251"/>
      <c r="ERR1" s="251"/>
      <c r="ERS1" s="251"/>
      <c r="ERT1" s="251"/>
      <c r="ERU1" s="251"/>
      <c r="ERV1" s="251"/>
      <c r="ERW1" s="251"/>
      <c r="ERX1" s="251"/>
      <c r="ERY1" s="251"/>
      <c r="ERZ1" s="251"/>
      <c r="ESA1" s="251"/>
      <c r="ESB1" s="251"/>
      <c r="ESC1" s="251"/>
      <c r="ESD1" s="251"/>
      <c r="ESE1" s="251"/>
      <c r="ESF1" s="251"/>
      <c r="ESG1" s="251"/>
      <c r="ESH1" s="251"/>
      <c r="ESI1" s="251"/>
      <c r="ESJ1" s="251"/>
      <c r="ESK1" s="251"/>
      <c r="ESL1" s="251"/>
      <c r="ESM1" s="251"/>
      <c r="ESN1" s="251"/>
      <c r="ESO1" s="251"/>
      <c r="ESP1" s="251"/>
      <c r="ESQ1" s="251"/>
      <c r="ESR1" s="251"/>
      <c r="ESS1" s="251"/>
      <c r="EST1" s="251"/>
      <c r="ESU1" s="251"/>
      <c r="ESV1" s="251"/>
      <c r="ESW1" s="251"/>
      <c r="ESX1" s="251"/>
      <c r="ESY1" s="251"/>
      <c r="ESZ1" s="251"/>
      <c r="ETA1" s="251"/>
      <c r="ETB1" s="251"/>
      <c r="ETC1" s="251"/>
      <c r="ETD1" s="251"/>
      <c r="ETE1" s="251"/>
      <c r="ETF1" s="251"/>
      <c r="ETG1" s="251"/>
      <c r="ETH1" s="251"/>
      <c r="ETI1" s="251"/>
      <c r="ETJ1" s="251"/>
      <c r="ETK1" s="251"/>
      <c r="ETL1" s="251"/>
      <c r="ETM1" s="251"/>
      <c r="ETN1" s="251"/>
      <c r="ETO1" s="251"/>
      <c r="ETP1" s="251"/>
      <c r="ETQ1" s="251"/>
      <c r="ETR1" s="251"/>
      <c r="ETS1" s="251"/>
      <c r="ETT1" s="251"/>
      <c r="ETU1" s="251"/>
      <c r="ETV1" s="251"/>
      <c r="ETW1" s="251"/>
      <c r="ETX1" s="251"/>
      <c r="ETY1" s="251"/>
      <c r="ETZ1" s="251"/>
      <c r="EUA1" s="251"/>
      <c r="EUB1" s="251"/>
      <c r="EUC1" s="251"/>
      <c r="EUD1" s="251"/>
      <c r="EUE1" s="251"/>
      <c r="EUF1" s="251"/>
      <c r="EUG1" s="251"/>
      <c r="EUH1" s="251"/>
      <c r="EUI1" s="251"/>
      <c r="EUJ1" s="251"/>
      <c r="EUK1" s="251"/>
      <c r="EUL1" s="251"/>
      <c r="EUM1" s="251"/>
      <c r="EUN1" s="251"/>
      <c r="EUO1" s="251"/>
      <c r="EUP1" s="251"/>
      <c r="EUQ1" s="251"/>
      <c r="EUR1" s="251"/>
      <c r="EUS1" s="251"/>
      <c r="EUT1" s="251"/>
      <c r="EUU1" s="251"/>
      <c r="EUV1" s="251"/>
      <c r="EUW1" s="251"/>
      <c r="EUX1" s="251"/>
      <c r="EUY1" s="251"/>
      <c r="EUZ1" s="251"/>
      <c r="EVA1" s="251"/>
      <c r="EVB1" s="251"/>
      <c r="EVC1" s="251"/>
      <c r="EVD1" s="251"/>
      <c r="EVE1" s="251"/>
      <c r="EVF1" s="251"/>
      <c r="EVG1" s="251"/>
      <c r="EVH1" s="251"/>
      <c r="EVI1" s="251"/>
      <c r="EVJ1" s="251"/>
      <c r="EVK1" s="251"/>
      <c r="EVL1" s="251"/>
      <c r="EVM1" s="251"/>
      <c r="EVN1" s="251"/>
      <c r="EVO1" s="251"/>
      <c r="EVP1" s="251"/>
      <c r="EVQ1" s="251"/>
      <c r="EVR1" s="251"/>
      <c r="EVS1" s="251"/>
      <c r="EVT1" s="251"/>
      <c r="EVU1" s="251"/>
      <c r="EVV1" s="251"/>
      <c r="EVW1" s="251"/>
      <c r="EVX1" s="251"/>
      <c r="EVY1" s="251"/>
      <c r="EVZ1" s="251"/>
      <c r="EWA1" s="251"/>
      <c r="EWB1" s="251"/>
      <c r="EWC1" s="251"/>
      <c r="EWD1" s="251"/>
      <c r="EWE1" s="251"/>
      <c r="EWF1" s="251"/>
      <c r="EWG1" s="251"/>
      <c r="EWH1" s="251"/>
      <c r="EWI1" s="251"/>
      <c r="EWJ1" s="251"/>
      <c r="EWK1" s="251"/>
      <c r="EWL1" s="251"/>
      <c r="EWM1" s="251"/>
      <c r="EWN1" s="251"/>
      <c r="EWO1" s="251"/>
      <c r="EWP1" s="251"/>
      <c r="EWQ1" s="251"/>
      <c r="EWR1" s="251"/>
      <c r="EWS1" s="251"/>
      <c r="EWT1" s="251"/>
      <c r="EWU1" s="251"/>
      <c r="EWV1" s="251"/>
      <c r="EWW1" s="251"/>
      <c r="EWX1" s="251"/>
      <c r="EWY1" s="251"/>
      <c r="EWZ1" s="251"/>
      <c r="EXA1" s="251"/>
      <c r="EXB1" s="251"/>
      <c r="EXC1" s="251"/>
      <c r="EXD1" s="251"/>
      <c r="EXE1" s="251"/>
      <c r="EXF1" s="251"/>
      <c r="EXG1" s="251"/>
      <c r="EXH1" s="251"/>
      <c r="EXI1" s="251"/>
      <c r="EXJ1" s="251"/>
      <c r="EXK1" s="251"/>
      <c r="EXL1" s="251"/>
      <c r="EXM1" s="251"/>
      <c r="EXN1" s="251"/>
      <c r="EXO1" s="251"/>
      <c r="EXP1" s="251"/>
      <c r="EXQ1" s="251"/>
      <c r="EXR1" s="251"/>
      <c r="EXS1" s="251"/>
      <c r="EXT1" s="251"/>
      <c r="EXU1" s="251"/>
      <c r="EXV1" s="251"/>
      <c r="EXW1" s="251"/>
      <c r="EXX1" s="251"/>
      <c r="EXY1" s="251"/>
      <c r="EXZ1" s="251"/>
      <c r="EYA1" s="251"/>
      <c r="EYB1" s="251"/>
      <c r="EYC1" s="251"/>
      <c r="EYD1" s="251"/>
      <c r="EYE1" s="251"/>
      <c r="EYF1" s="251"/>
      <c r="EYG1" s="251"/>
      <c r="EYH1" s="251"/>
      <c r="EYI1" s="251"/>
      <c r="EYJ1" s="251"/>
      <c r="EYK1" s="251"/>
      <c r="EYL1" s="251"/>
      <c r="EYM1" s="251"/>
      <c r="EYN1" s="251"/>
      <c r="EYO1" s="251"/>
      <c r="EYP1" s="251"/>
      <c r="EYQ1" s="251"/>
      <c r="EYR1" s="251"/>
      <c r="EYS1" s="251"/>
      <c r="EYT1" s="251"/>
      <c r="EYU1" s="251"/>
      <c r="EYV1" s="251"/>
      <c r="EYW1" s="251"/>
      <c r="EYX1" s="251"/>
      <c r="EYY1" s="251"/>
      <c r="EYZ1" s="251"/>
      <c r="EZA1" s="251"/>
      <c r="EZB1" s="251"/>
      <c r="EZC1" s="251"/>
      <c r="EZD1" s="251"/>
      <c r="EZE1" s="251"/>
      <c r="EZF1" s="251"/>
      <c r="EZG1" s="251"/>
      <c r="EZH1" s="251"/>
      <c r="EZI1" s="251"/>
      <c r="EZJ1" s="251"/>
      <c r="EZK1" s="251"/>
      <c r="EZL1" s="251"/>
      <c r="EZM1" s="251"/>
      <c r="EZN1" s="251"/>
      <c r="EZO1" s="251"/>
      <c r="EZP1" s="251"/>
      <c r="EZQ1" s="251"/>
      <c r="EZR1" s="251"/>
      <c r="EZS1" s="251"/>
      <c r="EZT1" s="251"/>
      <c r="EZU1" s="251"/>
      <c r="EZV1" s="251"/>
      <c r="EZW1" s="251"/>
      <c r="EZX1" s="251"/>
      <c r="EZY1" s="251"/>
      <c r="EZZ1" s="251"/>
      <c r="FAA1" s="251"/>
      <c r="FAB1" s="251"/>
      <c r="FAC1" s="251"/>
      <c r="FAD1" s="251"/>
      <c r="FAE1" s="251"/>
      <c r="FAF1" s="251"/>
      <c r="FAG1" s="251"/>
      <c r="FAH1" s="251"/>
      <c r="FAI1" s="251"/>
      <c r="FAJ1" s="251"/>
      <c r="FAK1" s="251"/>
      <c r="FAL1" s="251"/>
      <c r="FAM1" s="251"/>
      <c r="FAN1" s="251"/>
      <c r="FAO1" s="251"/>
      <c r="FAP1" s="251"/>
      <c r="FAQ1" s="251"/>
      <c r="FAR1" s="251"/>
      <c r="FAS1" s="251"/>
      <c r="FAT1" s="251"/>
      <c r="FAU1" s="251"/>
      <c r="FAV1" s="251"/>
      <c r="FAW1" s="251"/>
      <c r="FAX1" s="251"/>
      <c r="FAY1" s="251"/>
      <c r="FAZ1" s="251"/>
      <c r="FBA1" s="251"/>
      <c r="FBB1" s="251"/>
      <c r="FBC1" s="251"/>
      <c r="FBD1" s="251"/>
      <c r="FBE1" s="251"/>
      <c r="FBF1" s="251"/>
      <c r="FBG1" s="251"/>
      <c r="FBH1" s="251"/>
      <c r="FBI1" s="251"/>
      <c r="FBJ1" s="251"/>
      <c r="FBK1" s="251"/>
      <c r="FBL1" s="251"/>
      <c r="FBM1" s="251"/>
      <c r="FBN1" s="251"/>
      <c r="FBO1" s="251"/>
      <c r="FBP1" s="251"/>
      <c r="FBQ1" s="251"/>
      <c r="FBR1" s="251"/>
      <c r="FBS1" s="251"/>
      <c r="FBT1" s="251"/>
      <c r="FBU1" s="251"/>
      <c r="FBV1" s="251"/>
      <c r="FBW1" s="251"/>
      <c r="FBX1" s="251"/>
      <c r="FBY1" s="251"/>
      <c r="FBZ1" s="251"/>
      <c r="FCA1" s="251"/>
      <c r="FCB1" s="251"/>
      <c r="FCC1" s="251"/>
      <c r="FCD1" s="251"/>
      <c r="FCE1" s="251"/>
      <c r="FCF1" s="251"/>
      <c r="FCG1" s="251"/>
      <c r="FCH1" s="251"/>
      <c r="FCI1" s="251"/>
      <c r="FCJ1" s="251"/>
      <c r="FCK1" s="251"/>
      <c r="FCL1" s="251"/>
      <c r="FCM1" s="251"/>
      <c r="FCN1" s="251"/>
      <c r="FCO1" s="251"/>
      <c r="FCP1" s="251"/>
      <c r="FCQ1" s="251"/>
      <c r="FCR1" s="251"/>
      <c r="FCS1" s="251"/>
      <c r="FCT1" s="251"/>
      <c r="FCU1" s="251"/>
      <c r="FCV1" s="251"/>
      <c r="FCW1" s="251"/>
      <c r="FCX1" s="251"/>
      <c r="FCY1" s="251"/>
      <c r="FCZ1" s="251"/>
      <c r="FDA1" s="251"/>
      <c r="FDB1" s="251"/>
      <c r="FDC1" s="251"/>
      <c r="FDD1" s="251"/>
      <c r="FDE1" s="251"/>
      <c r="FDF1" s="251"/>
      <c r="FDG1" s="251"/>
      <c r="FDH1" s="251"/>
      <c r="FDI1" s="251"/>
      <c r="FDJ1" s="251"/>
      <c r="FDK1" s="251"/>
      <c r="FDL1" s="251"/>
      <c r="FDM1" s="251"/>
      <c r="FDN1" s="251"/>
      <c r="FDO1" s="251"/>
      <c r="FDP1" s="251"/>
      <c r="FDQ1" s="251"/>
      <c r="FDR1" s="251"/>
      <c r="FDS1" s="251"/>
      <c r="FDT1" s="251"/>
      <c r="FDU1" s="251"/>
      <c r="FDV1" s="251"/>
      <c r="FDW1" s="251"/>
      <c r="FDX1" s="251"/>
      <c r="FDY1" s="251"/>
      <c r="FDZ1" s="251"/>
      <c r="FEA1" s="251"/>
      <c r="FEB1" s="251"/>
      <c r="FEC1" s="251"/>
      <c r="FED1" s="251"/>
      <c r="FEE1" s="251"/>
      <c r="FEF1" s="251"/>
      <c r="FEG1" s="251"/>
      <c r="FEH1" s="251"/>
      <c r="FEI1" s="251"/>
      <c r="FEJ1" s="251"/>
      <c r="FEK1" s="251"/>
      <c r="FEL1" s="251"/>
      <c r="FEM1" s="251"/>
      <c r="FEN1" s="251"/>
      <c r="FEO1" s="251"/>
      <c r="FEP1" s="251"/>
      <c r="FEQ1" s="251"/>
      <c r="FER1" s="251"/>
      <c r="FES1" s="251"/>
      <c r="FET1" s="251"/>
      <c r="FEU1" s="251"/>
      <c r="FEV1" s="251"/>
      <c r="FEW1" s="251"/>
      <c r="FEX1" s="251"/>
      <c r="FEY1" s="251"/>
      <c r="FEZ1" s="251"/>
      <c r="FFA1" s="251"/>
      <c r="FFB1" s="251"/>
      <c r="FFC1" s="251"/>
      <c r="FFD1" s="251"/>
      <c r="FFE1" s="251"/>
      <c r="FFF1" s="251"/>
      <c r="FFG1" s="251"/>
      <c r="FFH1" s="251"/>
      <c r="FFI1" s="251"/>
      <c r="FFJ1" s="251"/>
      <c r="FFK1" s="251"/>
      <c r="FFL1" s="251"/>
      <c r="FFM1" s="251"/>
      <c r="FFN1" s="251"/>
      <c r="FFO1" s="251"/>
      <c r="FFP1" s="251"/>
      <c r="FFQ1" s="251"/>
      <c r="FFR1" s="251"/>
      <c r="FFS1" s="251"/>
      <c r="FFT1" s="251"/>
      <c r="FFU1" s="251"/>
      <c r="FFV1" s="251"/>
      <c r="FFW1" s="251"/>
      <c r="FFX1" s="251"/>
      <c r="FFY1" s="251"/>
      <c r="FFZ1" s="251"/>
      <c r="FGA1" s="251"/>
      <c r="FGB1" s="251"/>
      <c r="FGC1" s="251"/>
      <c r="FGD1" s="251"/>
      <c r="FGE1" s="251"/>
      <c r="FGF1" s="251"/>
      <c r="FGG1" s="251"/>
      <c r="FGH1" s="251"/>
      <c r="FGI1" s="251"/>
      <c r="FGJ1" s="251"/>
      <c r="FGK1" s="251"/>
      <c r="FGL1" s="251"/>
      <c r="FGM1" s="251"/>
      <c r="FGN1" s="251"/>
      <c r="FGO1" s="251"/>
      <c r="FGP1" s="251"/>
      <c r="FGQ1" s="251"/>
      <c r="FGR1" s="251"/>
      <c r="FGS1" s="251"/>
      <c r="FGT1" s="251"/>
      <c r="FGU1" s="251"/>
      <c r="FGV1" s="251"/>
      <c r="FGW1" s="251"/>
      <c r="FGX1" s="251"/>
      <c r="FGY1" s="251"/>
      <c r="FGZ1" s="251"/>
      <c r="FHA1" s="251"/>
      <c r="FHB1" s="251"/>
      <c r="FHC1" s="251"/>
      <c r="FHD1" s="251"/>
      <c r="FHE1" s="251"/>
      <c r="FHF1" s="251"/>
      <c r="FHG1" s="251"/>
      <c r="FHH1" s="251"/>
      <c r="FHI1" s="251"/>
      <c r="FHJ1" s="251"/>
      <c r="FHK1" s="251"/>
      <c r="FHL1" s="251"/>
      <c r="FHM1" s="251"/>
      <c r="FHN1" s="251"/>
      <c r="FHO1" s="251"/>
      <c r="FHP1" s="251"/>
      <c r="FHQ1" s="251"/>
      <c r="FHR1" s="251"/>
      <c r="FHS1" s="251"/>
      <c r="FHT1" s="251"/>
      <c r="FHU1" s="251"/>
      <c r="FHV1" s="251"/>
      <c r="FHW1" s="251"/>
      <c r="FHX1" s="251"/>
      <c r="FHY1" s="251"/>
      <c r="FHZ1" s="251"/>
      <c r="FIA1" s="251"/>
      <c r="FIB1" s="251"/>
      <c r="FIC1" s="251"/>
      <c r="FID1" s="251"/>
      <c r="FIE1" s="251"/>
      <c r="FIF1" s="251"/>
      <c r="FIG1" s="251"/>
      <c r="FIH1" s="251"/>
      <c r="FII1" s="251"/>
      <c r="FIJ1" s="251"/>
      <c r="FIK1" s="251"/>
      <c r="FIL1" s="251"/>
      <c r="FIM1" s="251"/>
      <c r="FIN1" s="251"/>
      <c r="FIO1" s="251"/>
      <c r="FIP1" s="251"/>
      <c r="FIQ1" s="251"/>
      <c r="FIR1" s="251"/>
      <c r="FIS1" s="251"/>
      <c r="FIT1" s="251"/>
      <c r="FIU1" s="251"/>
      <c r="FIV1" s="251"/>
      <c r="FIW1" s="251"/>
      <c r="FIX1" s="251"/>
      <c r="FIY1" s="251"/>
      <c r="FIZ1" s="251"/>
      <c r="FJA1" s="251"/>
      <c r="FJB1" s="251"/>
      <c r="FJC1" s="251"/>
      <c r="FJD1" s="251"/>
      <c r="FJE1" s="251"/>
      <c r="FJF1" s="251"/>
      <c r="FJG1" s="251"/>
      <c r="FJH1" s="251"/>
      <c r="FJI1" s="251"/>
      <c r="FJJ1" s="251"/>
      <c r="FJK1" s="251"/>
      <c r="FJL1" s="251"/>
      <c r="FJM1" s="251"/>
      <c r="FJN1" s="251"/>
      <c r="FJO1" s="251"/>
      <c r="FJP1" s="251"/>
      <c r="FJQ1" s="251"/>
      <c r="FJR1" s="251"/>
      <c r="FJS1" s="251"/>
      <c r="FJT1" s="251"/>
      <c r="FJU1" s="251"/>
      <c r="FJV1" s="251"/>
      <c r="FJW1" s="251"/>
      <c r="FJX1" s="251"/>
      <c r="FJY1" s="251"/>
      <c r="FJZ1" s="251"/>
      <c r="FKA1" s="251"/>
      <c r="FKB1" s="251"/>
      <c r="FKC1" s="251"/>
      <c r="FKD1" s="251"/>
      <c r="FKE1" s="251"/>
      <c r="FKF1" s="251"/>
      <c r="FKG1" s="251"/>
      <c r="FKH1" s="251"/>
      <c r="FKI1" s="251"/>
      <c r="FKJ1" s="251"/>
      <c r="FKK1" s="251"/>
      <c r="FKL1" s="251"/>
      <c r="FKM1" s="251"/>
      <c r="FKN1" s="251"/>
      <c r="FKO1" s="251"/>
      <c r="FKP1" s="251"/>
      <c r="FKQ1" s="251"/>
      <c r="FKR1" s="251"/>
      <c r="FKS1" s="251"/>
      <c r="FKT1" s="251"/>
      <c r="FKU1" s="251"/>
      <c r="FKV1" s="251"/>
      <c r="FKW1" s="251"/>
      <c r="FKX1" s="251"/>
      <c r="FKY1" s="251"/>
      <c r="FKZ1" s="251"/>
      <c r="FLA1" s="251"/>
      <c r="FLB1" s="251"/>
      <c r="FLC1" s="251"/>
      <c r="FLD1" s="251"/>
      <c r="FLE1" s="251"/>
      <c r="FLF1" s="251"/>
      <c r="FLG1" s="251"/>
      <c r="FLH1" s="251"/>
      <c r="FLI1" s="251"/>
      <c r="FLJ1" s="251"/>
      <c r="FLK1" s="251"/>
      <c r="FLL1" s="251"/>
      <c r="FLM1" s="251"/>
      <c r="FLN1" s="251"/>
      <c r="FLO1" s="251"/>
      <c r="FLP1" s="251"/>
      <c r="FLQ1" s="251"/>
      <c r="FLR1" s="251"/>
      <c r="FLS1" s="251"/>
      <c r="FLT1" s="251"/>
      <c r="FLU1" s="251"/>
      <c r="FLV1" s="251"/>
      <c r="FLW1" s="251"/>
      <c r="FLX1" s="251"/>
      <c r="FLY1" s="251"/>
      <c r="FLZ1" s="251"/>
      <c r="FMA1" s="251"/>
      <c r="FMB1" s="251"/>
      <c r="FMC1" s="251"/>
      <c r="FMD1" s="251"/>
      <c r="FME1" s="251"/>
      <c r="FMF1" s="251"/>
      <c r="FMG1" s="251"/>
      <c r="FMH1" s="251"/>
      <c r="FMI1" s="251"/>
      <c r="FMJ1" s="251"/>
      <c r="FMK1" s="251"/>
      <c r="FML1" s="251"/>
      <c r="FMM1" s="251"/>
      <c r="FMN1" s="251"/>
      <c r="FMO1" s="251"/>
      <c r="FMP1" s="251"/>
      <c r="FMQ1" s="251"/>
      <c r="FMR1" s="251"/>
      <c r="FMS1" s="251"/>
      <c r="FMT1" s="251"/>
      <c r="FMU1" s="251"/>
      <c r="FMV1" s="251"/>
      <c r="FMW1" s="251"/>
      <c r="FMX1" s="251"/>
      <c r="FMY1" s="251"/>
      <c r="FMZ1" s="251"/>
      <c r="FNA1" s="251"/>
      <c r="FNB1" s="251"/>
      <c r="FNC1" s="251"/>
      <c r="FND1" s="251"/>
      <c r="FNE1" s="251"/>
      <c r="FNF1" s="251"/>
      <c r="FNG1" s="251"/>
      <c r="FNH1" s="251"/>
      <c r="FNI1" s="251"/>
      <c r="FNJ1" s="251"/>
      <c r="FNK1" s="251"/>
      <c r="FNL1" s="251"/>
      <c r="FNM1" s="251"/>
      <c r="FNN1" s="251"/>
      <c r="FNO1" s="251"/>
      <c r="FNP1" s="251"/>
      <c r="FNQ1" s="251"/>
      <c r="FNR1" s="251"/>
      <c r="FNS1" s="251"/>
      <c r="FNT1" s="251"/>
      <c r="FNU1" s="251"/>
      <c r="FNV1" s="251"/>
      <c r="FNW1" s="251"/>
      <c r="FNX1" s="251"/>
      <c r="FNY1" s="251"/>
      <c r="FNZ1" s="251"/>
      <c r="FOA1" s="251"/>
      <c r="FOB1" s="251"/>
      <c r="FOC1" s="251"/>
      <c r="FOD1" s="251"/>
      <c r="FOE1" s="251"/>
      <c r="FOF1" s="251"/>
      <c r="FOG1" s="251"/>
      <c r="FOH1" s="251"/>
      <c r="FOI1" s="251"/>
      <c r="FOJ1" s="251"/>
      <c r="FOK1" s="251"/>
      <c r="FOL1" s="251"/>
      <c r="FOM1" s="251"/>
      <c r="FON1" s="251"/>
      <c r="FOO1" s="251"/>
      <c r="FOP1" s="251"/>
      <c r="FOQ1" s="251"/>
      <c r="FOR1" s="251"/>
      <c r="FOS1" s="251"/>
      <c r="FOT1" s="251"/>
      <c r="FOU1" s="251"/>
      <c r="FOV1" s="251"/>
      <c r="FOW1" s="251"/>
      <c r="FOX1" s="251"/>
      <c r="FOY1" s="251"/>
      <c r="FOZ1" s="251"/>
      <c r="FPA1" s="251"/>
      <c r="FPB1" s="251"/>
      <c r="FPC1" s="251"/>
      <c r="FPD1" s="251"/>
      <c r="FPE1" s="251"/>
      <c r="FPF1" s="251"/>
      <c r="FPG1" s="251"/>
      <c r="FPH1" s="251"/>
      <c r="FPI1" s="251"/>
      <c r="FPJ1" s="251"/>
      <c r="FPK1" s="251"/>
      <c r="FPL1" s="251"/>
      <c r="FPM1" s="251"/>
      <c r="FPN1" s="251"/>
      <c r="FPO1" s="251"/>
      <c r="FPP1" s="251"/>
      <c r="FPQ1" s="251"/>
      <c r="FPR1" s="251"/>
      <c r="FPS1" s="251"/>
      <c r="FPT1" s="251"/>
      <c r="FPU1" s="251"/>
      <c r="FPV1" s="251"/>
      <c r="FPW1" s="251"/>
      <c r="FPX1" s="251"/>
      <c r="FPY1" s="251"/>
      <c r="FPZ1" s="251"/>
      <c r="FQA1" s="251"/>
      <c r="FQB1" s="251"/>
      <c r="FQC1" s="251"/>
      <c r="FQD1" s="251"/>
      <c r="FQE1" s="251"/>
      <c r="FQF1" s="251"/>
      <c r="FQG1" s="251"/>
      <c r="FQH1" s="251"/>
      <c r="FQI1" s="251"/>
      <c r="FQJ1" s="251"/>
      <c r="FQK1" s="251"/>
      <c r="FQL1" s="251"/>
      <c r="FQM1" s="251"/>
      <c r="FQN1" s="251"/>
      <c r="FQO1" s="251"/>
      <c r="FQP1" s="251"/>
      <c r="FQQ1" s="251"/>
      <c r="FQR1" s="251"/>
      <c r="FQS1" s="251"/>
      <c r="FQT1" s="251"/>
      <c r="FQU1" s="251"/>
      <c r="FQV1" s="251"/>
      <c r="FQW1" s="251"/>
      <c r="FQX1" s="251"/>
      <c r="FQY1" s="251"/>
      <c r="FQZ1" s="251"/>
      <c r="FRA1" s="251"/>
      <c r="FRB1" s="251"/>
      <c r="FRC1" s="251"/>
      <c r="FRD1" s="251"/>
      <c r="FRE1" s="251"/>
      <c r="FRF1" s="251"/>
      <c r="FRG1" s="251"/>
      <c r="FRH1" s="251"/>
      <c r="FRI1" s="251"/>
      <c r="FRJ1" s="251"/>
      <c r="FRK1" s="251"/>
      <c r="FRL1" s="251"/>
      <c r="FRM1" s="251"/>
      <c r="FRN1" s="251"/>
      <c r="FRO1" s="251"/>
      <c r="FRP1" s="251"/>
      <c r="FRQ1" s="251"/>
      <c r="FRR1" s="251"/>
      <c r="FRS1" s="251"/>
      <c r="FRT1" s="251"/>
      <c r="FRU1" s="251"/>
      <c r="FRV1" s="251"/>
      <c r="FRW1" s="251"/>
      <c r="FRX1" s="251"/>
      <c r="FRY1" s="251"/>
      <c r="FRZ1" s="251"/>
      <c r="FSA1" s="251"/>
      <c r="FSB1" s="251"/>
      <c r="FSC1" s="251"/>
      <c r="FSD1" s="251"/>
      <c r="FSE1" s="251"/>
      <c r="FSF1" s="251"/>
      <c r="FSG1" s="251"/>
      <c r="FSH1" s="251"/>
      <c r="FSI1" s="251"/>
      <c r="FSJ1" s="251"/>
      <c r="FSK1" s="251"/>
      <c r="FSL1" s="251"/>
      <c r="FSM1" s="251"/>
      <c r="FSN1" s="251"/>
      <c r="FSO1" s="251"/>
      <c r="FSP1" s="251"/>
      <c r="FSQ1" s="251"/>
      <c r="FSR1" s="251"/>
      <c r="FSS1" s="251"/>
      <c r="FST1" s="251"/>
      <c r="FSU1" s="251"/>
      <c r="FSV1" s="251"/>
      <c r="FSW1" s="251"/>
      <c r="FSX1" s="251"/>
      <c r="FSY1" s="251"/>
      <c r="FSZ1" s="251"/>
      <c r="FTA1" s="251"/>
      <c r="FTB1" s="251"/>
      <c r="FTC1" s="251"/>
      <c r="FTD1" s="251"/>
      <c r="FTE1" s="251"/>
      <c r="FTF1" s="251"/>
      <c r="FTG1" s="251"/>
      <c r="FTH1" s="251"/>
      <c r="FTI1" s="251"/>
      <c r="FTJ1" s="251"/>
      <c r="FTK1" s="251"/>
      <c r="FTL1" s="251"/>
      <c r="FTM1" s="251"/>
      <c r="FTN1" s="251"/>
      <c r="FTO1" s="251"/>
      <c r="FTP1" s="251"/>
      <c r="FTQ1" s="251"/>
      <c r="FTR1" s="251"/>
      <c r="FTS1" s="251"/>
      <c r="FTT1" s="251"/>
      <c r="FTU1" s="251"/>
      <c r="FTV1" s="251"/>
      <c r="FTW1" s="251"/>
      <c r="FTX1" s="251"/>
      <c r="FTY1" s="251"/>
      <c r="FTZ1" s="251"/>
      <c r="FUA1" s="251"/>
      <c r="FUB1" s="251"/>
      <c r="FUC1" s="251"/>
      <c r="FUD1" s="251"/>
      <c r="FUE1" s="251"/>
      <c r="FUF1" s="251"/>
      <c r="FUG1" s="251"/>
      <c r="FUH1" s="251"/>
      <c r="FUI1" s="251"/>
      <c r="FUJ1" s="251"/>
      <c r="FUK1" s="251"/>
      <c r="FUL1" s="251"/>
      <c r="FUM1" s="251"/>
      <c r="FUN1" s="251"/>
      <c r="FUO1" s="251"/>
      <c r="FUP1" s="251"/>
      <c r="FUQ1" s="251"/>
      <c r="FUR1" s="251"/>
      <c r="FUS1" s="251"/>
      <c r="FUT1" s="251"/>
      <c r="FUU1" s="251"/>
      <c r="FUV1" s="251"/>
      <c r="FUW1" s="251"/>
      <c r="FUX1" s="251"/>
      <c r="FUY1" s="251"/>
      <c r="FUZ1" s="251"/>
      <c r="FVA1" s="251"/>
      <c r="FVB1" s="251"/>
      <c r="FVC1" s="251"/>
      <c r="FVD1" s="251"/>
      <c r="FVE1" s="251"/>
      <c r="FVF1" s="251"/>
      <c r="FVG1" s="251"/>
      <c r="FVH1" s="251"/>
      <c r="FVI1" s="251"/>
      <c r="FVJ1" s="251"/>
      <c r="FVK1" s="251"/>
      <c r="FVL1" s="251"/>
      <c r="FVM1" s="251"/>
      <c r="FVN1" s="251"/>
      <c r="FVO1" s="251"/>
      <c r="FVP1" s="251"/>
      <c r="FVQ1" s="251"/>
      <c r="FVR1" s="251"/>
      <c r="FVS1" s="251"/>
      <c r="FVT1" s="251"/>
      <c r="FVU1" s="251"/>
      <c r="FVV1" s="251"/>
      <c r="FVW1" s="251"/>
      <c r="FVX1" s="251"/>
      <c r="FVY1" s="251"/>
      <c r="FVZ1" s="251"/>
      <c r="FWA1" s="251"/>
      <c r="FWB1" s="251"/>
      <c r="FWC1" s="251"/>
      <c r="FWD1" s="251"/>
      <c r="FWE1" s="251"/>
      <c r="FWF1" s="251"/>
      <c r="FWG1" s="251"/>
      <c r="FWH1" s="251"/>
      <c r="FWI1" s="251"/>
      <c r="FWJ1" s="251"/>
      <c r="FWK1" s="251"/>
      <c r="FWL1" s="251"/>
      <c r="FWM1" s="251"/>
      <c r="FWN1" s="251"/>
      <c r="FWO1" s="251"/>
      <c r="FWP1" s="251"/>
      <c r="FWQ1" s="251"/>
      <c r="FWR1" s="251"/>
      <c r="FWS1" s="251"/>
      <c r="FWT1" s="251"/>
      <c r="FWU1" s="251"/>
      <c r="FWV1" s="251"/>
      <c r="FWW1" s="251"/>
      <c r="FWX1" s="251"/>
      <c r="FWY1" s="251"/>
      <c r="FWZ1" s="251"/>
      <c r="FXA1" s="251"/>
      <c r="FXB1" s="251"/>
      <c r="FXC1" s="251"/>
      <c r="FXD1" s="251"/>
      <c r="FXE1" s="251"/>
      <c r="FXF1" s="251"/>
      <c r="FXG1" s="251"/>
      <c r="FXH1" s="251"/>
      <c r="FXI1" s="251"/>
      <c r="FXJ1" s="251"/>
      <c r="FXK1" s="251"/>
      <c r="FXL1" s="251"/>
      <c r="FXM1" s="251"/>
      <c r="FXN1" s="251"/>
      <c r="FXO1" s="251"/>
      <c r="FXP1" s="251"/>
      <c r="FXQ1" s="251"/>
      <c r="FXR1" s="251"/>
      <c r="FXS1" s="251"/>
      <c r="FXT1" s="251"/>
      <c r="FXU1" s="251"/>
      <c r="FXV1" s="251"/>
      <c r="FXW1" s="251"/>
      <c r="FXX1" s="251"/>
      <c r="FXY1" s="251"/>
      <c r="FXZ1" s="251"/>
      <c r="FYA1" s="251"/>
      <c r="FYB1" s="251"/>
      <c r="FYC1" s="251"/>
      <c r="FYD1" s="251"/>
      <c r="FYE1" s="251"/>
      <c r="FYF1" s="251"/>
      <c r="FYG1" s="251"/>
      <c r="FYH1" s="251"/>
      <c r="FYI1" s="251"/>
      <c r="FYJ1" s="251"/>
      <c r="FYK1" s="251"/>
      <c r="FYL1" s="251"/>
      <c r="FYM1" s="251"/>
      <c r="FYN1" s="251"/>
      <c r="FYO1" s="251"/>
      <c r="FYP1" s="251"/>
      <c r="FYQ1" s="251"/>
      <c r="FYR1" s="251"/>
      <c r="FYS1" s="251"/>
      <c r="FYT1" s="251"/>
      <c r="FYU1" s="251"/>
      <c r="FYV1" s="251"/>
      <c r="FYW1" s="251"/>
      <c r="FYX1" s="251"/>
      <c r="FYY1" s="251"/>
      <c r="FYZ1" s="251"/>
      <c r="FZA1" s="251"/>
      <c r="FZB1" s="251"/>
      <c r="FZC1" s="251"/>
      <c r="FZD1" s="251"/>
      <c r="FZE1" s="251"/>
      <c r="FZF1" s="251"/>
      <c r="FZG1" s="251"/>
      <c r="FZH1" s="251"/>
      <c r="FZI1" s="251"/>
      <c r="FZJ1" s="251"/>
      <c r="FZK1" s="251"/>
      <c r="FZL1" s="251"/>
      <c r="FZM1" s="251"/>
      <c r="FZN1" s="251"/>
      <c r="FZO1" s="251"/>
      <c r="FZP1" s="251"/>
      <c r="FZQ1" s="251"/>
      <c r="FZR1" s="251"/>
      <c r="FZS1" s="251"/>
      <c r="FZT1" s="251"/>
      <c r="FZU1" s="251"/>
      <c r="FZV1" s="251"/>
      <c r="FZW1" s="251"/>
      <c r="FZX1" s="251"/>
      <c r="FZY1" s="251"/>
      <c r="FZZ1" s="251"/>
      <c r="GAA1" s="251"/>
      <c r="GAB1" s="251"/>
      <c r="GAC1" s="251"/>
      <c r="GAD1" s="251"/>
      <c r="GAE1" s="251"/>
      <c r="GAF1" s="251"/>
      <c r="GAG1" s="251"/>
      <c r="GAH1" s="251"/>
      <c r="GAI1" s="251"/>
      <c r="GAJ1" s="251"/>
      <c r="GAK1" s="251"/>
      <c r="GAL1" s="251"/>
      <c r="GAM1" s="251"/>
      <c r="GAN1" s="251"/>
      <c r="GAO1" s="251"/>
      <c r="GAP1" s="251"/>
      <c r="GAQ1" s="251"/>
      <c r="GAR1" s="251"/>
      <c r="GAS1" s="251"/>
      <c r="GAT1" s="251"/>
      <c r="GAU1" s="251"/>
      <c r="GAV1" s="251"/>
      <c r="GAW1" s="251"/>
      <c r="GAX1" s="251"/>
      <c r="GAY1" s="251"/>
      <c r="GAZ1" s="251"/>
      <c r="GBA1" s="251"/>
      <c r="GBB1" s="251"/>
      <c r="GBC1" s="251"/>
      <c r="GBD1" s="251"/>
      <c r="GBE1" s="251"/>
      <c r="GBF1" s="251"/>
      <c r="GBG1" s="251"/>
      <c r="GBH1" s="251"/>
      <c r="GBI1" s="251"/>
      <c r="GBJ1" s="251"/>
      <c r="GBK1" s="251"/>
      <c r="GBL1" s="251"/>
      <c r="GBM1" s="251"/>
      <c r="GBN1" s="251"/>
      <c r="GBO1" s="251"/>
      <c r="GBP1" s="251"/>
      <c r="GBQ1" s="251"/>
      <c r="GBR1" s="251"/>
      <c r="GBS1" s="251"/>
      <c r="GBT1" s="251"/>
      <c r="GBU1" s="251"/>
      <c r="GBV1" s="251"/>
      <c r="GBW1" s="251"/>
      <c r="GBX1" s="251"/>
      <c r="GBY1" s="251"/>
      <c r="GBZ1" s="251"/>
      <c r="GCA1" s="251"/>
      <c r="GCB1" s="251"/>
      <c r="GCC1" s="251"/>
      <c r="GCD1" s="251"/>
      <c r="GCE1" s="251"/>
      <c r="GCF1" s="251"/>
      <c r="GCG1" s="251"/>
      <c r="GCH1" s="251"/>
      <c r="GCI1" s="251"/>
      <c r="GCJ1" s="251"/>
      <c r="GCK1" s="251"/>
      <c r="GCL1" s="251"/>
      <c r="GCM1" s="251"/>
      <c r="GCN1" s="251"/>
      <c r="GCO1" s="251"/>
      <c r="GCP1" s="251"/>
      <c r="GCQ1" s="251"/>
      <c r="GCR1" s="251"/>
      <c r="GCS1" s="251"/>
      <c r="GCT1" s="251"/>
      <c r="GCU1" s="251"/>
      <c r="GCV1" s="251"/>
      <c r="GCW1" s="251"/>
      <c r="GCX1" s="251"/>
      <c r="GCY1" s="251"/>
      <c r="GCZ1" s="251"/>
      <c r="GDA1" s="251"/>
      <c r="GDB1" s="251"/>
      <c r="GDC1" s="251"/>
      <c r="GDD1" s="251"/>
      <c r="GDE1" s="251"/>
      <c r="GDF1" s="251"/>
      <c r="GDG1" s="251"/>
      <c r="GDH1" s="251"/>
      <c r="GDI1" s="251"/>
      <c r="GDJ1" s="251"/>
      <c r="GDK1" s="251"/>
      <c r="GDL1" s="251"/>
      <c r="GDM1" s="251"/>
      <c r="GDN1" s="251"/>
      <c r="GDO1" s="251"/>
      <c r="GDP1" s="251"/>
      <c r="GDQ1" s="251"/>
      <c r="GDR1" s="251"/>
      <c r="GDS1" s="251"/>
      <c r="GDT1" s="251"/>
      <c r="GDU1" s="251"/>
      <c r="GDV1" s="251"/>
      <c r="GDW1" s="251"/>
      <c r="GDX1" s="251"/>
      <c r="GDY1" s="251"/>
      <c r="GDZ1" s="251"/>
      <c r="GEA1" s="251"/>
      <c r="GEB1" s="251"/>
      <c r="GEC1" s="251"/>
      <c r="GED1" s="251"/>
      <c r="GEE1" s="251"/>
      <c r="GEF1" s="251"/>
      <c r="GEG1" s="251"/>
      <c r="GEH1" s="251"/>
      <c r="GEI1" s="251"/>
      <c r="GEJ1" s="251"/>
      <c r="GEK1" s="251"/>
      <c r="GEL1" s="251"/>
      <c r="GEM1" s="251"/>
      <c r="GEN1" s="251"/>
      <c r="GEO1" s="251"/>
      <c r="GEP1" s="251"/>
      <c r="GEQ1" s="251"/>
      <c r="GER1" s="251"/>
      <c r="GES1" s="251"/>
      <c r="GET1" s="251"/>
      <c r="GEU1" s="251"/>
      <c r="GEV1" s="251"/>
      <c r="GEW1" s="251"/>
      <c r="GEX1" s="251"/>
      <c r="GEY1" s="251"/>
      <c r="GEZ1" s="251"/>
      <c r="GFA1" s="251"/>
      <c r="GFB1" s="251"/>
      <c r="GFC1" s="251"/>
      <c r="GFD1" s="251"/>
      <c r="GFE1" s="251"/>
      <c r="GFF1" s="251"/>
      <c r="GFG1" s="251"/>
      <c r="GFH1" s="251"/>
      <c r="GFI1" s="251"/>
      <c r="GFJ1" s="251"/>
      <c r="GFK1" s="251"/>
      <c r="GFL1" s="251"/>
      <c r="GFM1" s="251"/>
      <c r="GFN1" s="251"/>
      <c r="GFO1" s="251"/>
      <c r="GFP1" s="251"/>
      <c r="GFQ1" s="251"/>
      <c r="GFR1" s="251"/>
      <c r="GFS1" s="251"/>
      <c r="GFT1" s="251"/>
      <c r="GFU1" s="251"/>
      <c r="GFV1" s="251"/>
      <c r="GFW1" s="251"/>
      <c r="GFX1" s="251"/>
      <c r="GFY1" s="251"/>
      <c r="GFZ1" s="251"/>
      <c r="GGA1" s="251"/>
      <c r="GGB1" s="251"/>
      <c r="GGC1" s="251"/>
      <c r="GGD1" s="251"/>
      <c r="GGE1" s="251"/>
      <c r="GGF1" s="251"/>
      <c r="GGG1" s="251"/>
      <c r="GGH1" s="251"/>
      <c r="GGI1" s="251"/>
      <c r="GGJ1" s="251"/>
      <c r="GGK1" s="251"/>
      <c r="GGL1" s="251"/>
      <c r="GGM1" s="251"/>
      <c r="GGN1" s="251"/>
      <c r="GGO1" s="251"/>
      <c r="GGP1" s="251"/>
      <c r="GGQ1" s="251"/>
      <c r="GGR1" s="251"/>
      <c r="GGS1" s="251"/>
      <c r="GGT1" s="251"/>
      <c r="GGU1" s="251"/>
      <c r="GGV1" s="251"/>
      <c r="GGW1" s="251"/>
      <c r="GGX1" s="251"/>
      <c r="GGY1" s="251"/>
      <c r="GGZ1" s="251"/>
      <c r="GHA1" s="251"/>
      <c r="GHB1" s="251"/>
      <c r="GHC1" s="251"/>
      <c r="GHD1" s="251"/>
      <c r="GHE1" s="251"/>
      <c r="GHF1" s="251"/>
      <c r="GHG1" s="251"/>
      <c r="GHH1" s="251"/>
      <c r="GHI1" s="251"/>
      <c r="GHJ1" s="251"/>
      <c r="GHK1" s="251"/>
      <c r="GHL1" s="251"/>
      <c r="GHM1" s="251"/>
      <c r="GHN1" s="251"/>
      <c r="GHO1" s="251"/>
      <c r="GHP1" s="251"/>
      <c r="GHQ1" s="251"/>
      <c r="GHR1" s="251"/>
      <c r="GHS1" s="251"/>
      <c r="GHT1" s="251"/>
      <c r="GHU1" s="251"/>
      <c r="GHV1" s="251"/>
      <c r="GHW1" s="251"/>
      <c r="GHX1" s="251"/>
      <c r="GHY1" s="251"/>
      <c r="GHZ1" s="251"/>
      <c r="GIA1" s="251"/>
      <c r="GIB1" s="251"/>
      <c r="GIC1" s="251"/>
      <c r="GID1" s="251"/>
      <c r="GIE1" s="251"/>
      <c r="GIF1" s="251"/>
      <c r="GIG1" s="251"/>
      <c r="GIH1" s="251"/>
      <c r="GII1" s="251"/>
      <c r="GIJ1" s="251"/>
      <c r="GIK1" s="251"/>
      <c r="GIL1" s="251"/>
      <c r="GIM1" s="251"/>
      <c r="GIN1" s="251"/>
      <c r="GIO1" s="251"/>
      <c r="GIP1" s="251"/>
      <c r="GIQ1" s="251"/>
      <c r="GIR1" s="251"/>
      <c r="GIS1" s="251"/>
      <c r="GIT1" s="251"/>
      <c r="GIU1" s="251"/>
      <c r="GIV1" s="251"/>
      <c r="GIW1" s="251"/>
      <c r="GIX1" s="251"/>
      <c r="GIY1" s="251"/>
      <c r="GIZ1" s="251"/>
      <c r="GJA1" s="251"/>
      <c r="GJB1" s="251"/>
      <c r="GJC1" s="251"/>
      <c r="GJD1" s="251"/>
      <c r="GJE1" s="251"/>
      <c r="GJF1" s="251"/>
      <c r="GJG1" s="251"/>
      <c r="GJH1" s="251"/>
      <c r="GJI1" s="251"/>
      <c r="GJJ1" s="251"/>
      <c r="GJK1" s="251"/>
      <c r="GJL1" s="251"/>
      <c r="GJM1" s="251"/>
      <c r="GJN1" s="251"/>
      <c r="GJO1" s="251"/>
      <c r="GJP1" s="251"/>
      <c r="GJQ1" s="251"/>
      <c r="GJR1" s="251"/>
      <c r="GJS1" s="251"/>
      <c r="GJT1" s="251"/>
      <c r="GJU1" s="251"/>
      <c r="GJV1" s="251"/>
      <c r="GJW1" s="251"/>
      <c r="GJX1" s="251"/>
      <c r="GJY1" s="251"/>
      <c r="GJZ1" s="251"/>
      <c r="GKA1" s="251"/>
      <c r="GKB1" s="251"/>
      <c r="GKC1" s="251"/>
      <c r="GKD1" s="251"/>
      <c r="GKE1" s="251"/>
      <c r="GKF1" s="251"/>
      <c r="GKG1" s="251"/>
      <c r="GKH1" s="251"/>
      <c r="GKI1" s="251"/>
      <c r="GKJ1" s="251"/>
      <c r="GKK1" s="251"/>
      <c r="GKL1" s="251"/>
      <c r="GKM1" s="251"/>
      <c r="GKN1" s="251"/>
      <c r="GKO1" s="251"/>
      <c r="GKP1" s="251"/>
      <c r="GKQ1" s="251"/>
      <c r="GKR1" s="251"/>
      <c r="GKS1" s="251"/>
      <c r="GKT1" s="251"/>
      <c r="GKU1" s="251"/>
      <c r="GKV1" s="251"/>
      <c r="GKW1" s="251"/>
      <c r="GKX1" s="251"/>
      <c r="GKY1" s="251"/>
      <c r="GKZ1" s="251"/>
      <c r="GLA1" s="251"/>
      <c r="GLB1" s="251"/>
      <c r="GLC1" s="251"/>
      <c r="GLD1" s="251"/>
      <c r="GLE1" s="251"/>
      <c r="GLF1" s="251"/>
      <c r="GLG1" s="251"/>
      <c r="GLH1" s="251"/>
      <c r="GLI1" s="251"/>
      <c r="GLJ1" s="251"/>
      <c r="GLK1" s="251"/>
      <c r="GLL1" s="251"/>
      <c r="GLM1" s="251"/>
      <c r="GLN1" s="251"/>
      <c r="GLO1" s="251"/>
      <c r="GLP1" s="251"/>
      <c r="GLQ1" s="251"/>
      <c r="GLR1" s="251"/>
      <c r="GLS1" s="251"/>
      <c r="GLT1" s="251"/>
      <c r="GLU1" s="251"/>
      <c r="GLV1" s="251"/>
      <c r="GLW1" s="251"/>
      <c r="GLX1" s="251"/>
      <c r="GLY1" s="251"/>
      <c r="GLZ1" s="251"/>
      <c r="GMA1" s="251"/>
      <c r="GMB1" s="251"/>
      <c r="GMC1" s="251"/>
      <c r="GMD1" s="251"/>
      <c r="GME1" s="251"/>
      <c r="GMF1" s="251"/>
      <c r="GMG1" s="251"/>
      <c r="GMH1" s="251"/>
      <c r="GMI1" s="251"/>
      <c r="GMJ1" s="251"/>
      <c r="GMK1" s="251"/>
      <c r="GML1" s="251"/>
      <c r="GMM1" s="251"/>
      <c r="GMN1" s="251"/>
      <c r="GMO1" s="251"/>
      <c r="GMP1" s="251"/>
      <c r="GMQ1" s="251"/>
      <c r="GMR1" s="251"/>
      <c r="GMS1" s="251"/>
      <c r="GMT1" s="251"/>
      <c r="GMU1" s="251"/>
      <c r="GMV1" s="251"/>
      <c r="GMW1" s="251"/>
      <c r="GMX1" s="251"/>
      <c r="GMY1" s="251"/>
      <c r="GMZ1" s="251"/>
      <c r="GNA1" s="251"/>
      <c r="GNB1" s="251"/>
      <c r="GNC1" s="251"/>
      <c r="GND1" s="251"/>
      <c r="GNE1" s="251"/>
      <c r="GNF1" s="251"/>
      <c r="GNG1" s="251"/>
      <c r="GNH1" s="251"/>
      <c r="GNI1" s="251"/>
      <c r="GNJ1" s="251"/>
      <c r="GNK1" s="251"/>
      <c r="GNL1" s="251"/>
      <c r="GNM1" s="251"/>
      <c r="GNN1" s="251"/>
      <c r="GNO1" s="251"/>
      <c r="GNP1" s="251"/>
      <c r="GNQ1" s="251"/>
      <c r="GNR1" s="251"/>
      <c r="GNS1" s="251"/>
      <c r="GNT1" s="251"/>
      <c r="GNU1" s="251"/>
      <c r="GNV1" s="251"/>
      <c r="GNW1" s="251"/>
      <c r="GNX1" s="251"/>
      <c r="GNY1" s="251"/>
      <c r="GNZ1" s="251"/>
      <c r="GOA1" s="251"/>
      <c r="GOB1" s="251"/>
      <c r="GOC1" s="251"/>
      <c r="GOD1" s="251"/>
      <c r="GOE1" s="251"/>
      <c r="GOF1" s="251"/>
      <c r="GOG1" s="251"/>
      <c r="GOH1" s="251"/>
      <c r="GOI1" s="251"/>
      <c r="GOJ1" s="251"/>
      <c r="GOK1" s="251"/>
      <c r="GOL1" s="251"/>
      <c r="GOM1" s="251"/>
      <c r="GON1" s="251"/>
      <c r="GOO1" s="251"/>
      <c r="GOP1" s="251"/>
      <c r="GOQ1" s="251"/>
      <c r="GOR1" s="251"/>
      <c r="GOS1" s="251"/>
      <c r="GOT1" s="251"/>
      <c r="GOU1" s="251"/>
      <c r="GOV1" s="251"/>
      <c r="GOW1" s="251"/>
      <c r="GOX1" s="251"/>
      <c r="GOY1" s="251"/>
      <c r="GOZ1" s="251"/>
      <c r="GPA1" s="251"/>
      <c r="GPB1" s="251"/>
      <c r="GPC1" s="251"/>
      <c r="GPD1" s="251"/>
      <c r="GPE1" s="251"/>
      <c r="GPF1" s="251"/>
      <c r="GPG1" s="251"/>
      <c r="GPH1" s="251"/>
      <c r="GPI1" s="251"/>
      <c r="GPJ1" s="251"/>
      <c r="GPK1" s="251"/>
      <c r="GPL1" s="251"/>
      <c r="GPM1" s="251"/>
      <c r="GPN1" s="251"/>
      <c r="GPO1" s="251"/>
      <c r="GPP1" s="251"/>
      <c r="GPQ1" s="251"/>
      <c r="GPR1" s="251"/>
      <c r="GPS1" s="251"/>
      <c r="GPT1" s="251"/>
      <c r="GPU1" s="251"/>
      <c r="GPV1" s="251"/>
      <c r="GPW1" s="251"/>
      <c r="GPX1" s="251"/>
      <c r="GPY1" s="251"/>
      <c r="GPZ1" s="251"/>
      <c r="GQA1" s="251"/>
      <c r="GQB1" s="251"/>
      <c r="GQC1" s="251"/>
      <c r="GQD1" s="251"/>
      <c r="GQE1" s="251"/>
      <c r="GQF1" s="251"/>
      <c r="GQG1" s="251"/>
      <c r="GQH1" s="251"/>
      <c r="GQI1" s="251"/>
      <c r="GQJ1" s="251"/>
      <c r="GQK1" s="251"/>
      <c r="GQL1" s="251"/>
      <c r="GQM1" s="251"/>
      <c r="GQN1" s="251"/>
      <c r="GQO1" s="251"/>
      <c r="GQP1" s="251"/>
      <c r="GQQ1" s="251"/>
      <c r="GQR1" s="251"/>
      <c r="GQS1" s="251"/>
      <c r="GQT1" s="251"/>
      <c r="GQU1" s="251"/>
      <c r="GQV1" s="251"/>
      <c r="GQW1" s="251"/>
      <c r="GQX1" s="251"/>
      <c r="GQY1" s="251"/>
      <c r="GQZ1" s="251"/>
      <c r="GRA1" s="251"/>
      <c r="GRB1" s="251"/>
      <c r="GRC1" s="251"/>
      <c r="GRD1" s="251"/>
      <c r="GRE1" s="251"/>
      <c r="GRF1" s="251"/>
      <c r="GRG1" s="251"/>
      <c r="GRH1" s="251"/>
      <c r="GRI1" s="251"/>
      <c r="GRJ1" s="251"/>
      <c r="GRK1" s="251"/>
      <c r="GRL1" s="251"/>
      <c r="GRM1" s="251"/>
      <c r="GRN1" s="251"/>
      <c r="GRO1" s="251"/>
      <c r="GRP1" s="251"/>
      <c r="GRQ1" s="251"/>
      <c r="GRR1" s="251"/>
      <c r="GRS1" s="251"/>
      <c r="GRT1" s="251"/>
      <c r="GRU1" s="251"/>
      <c r="GRV1" s="251"/>
      <c r="GRW1" s="251"/>
      <c r="GRX1" s="251"/>
      <c r="GRY1" s="251"/>
      <c r="GRZ1" s="251"/>
      <c r="GSA1" s="251"/>
      <c r="GSB1" s="251"/>
      <c r="GSC1" s="251"/>
      <c r="GSD1" s="251"/>
      <c r="GSE1" s="251"/>
      <c r="GSF1" s="251"/>
      <c r="GSG1" s="251"/>
      <c r="GSH1" s="251"/>
      <c r="GSI1" s="251"/>
      <c r="GSJ1" s="251"/>
      <c r="GSK1" s="251"/>
      <c r="GSL1" s="251"/>
      <c r="GSM1" s="251"/>
      <c r="GSN1" s="251"/>
      <c r="GSO1" s="251"/>
      <c r="GSP1" s="251"/>
      <c r="GSQ1" s="251"/>
      <c r="GSR1" s="251"/>
      <c r="GSS1" s="251"/>
      <c r="GST1" s="251"/>
      <c r="GSU1" s="251"/>
      <c r="GSV1" s="251"/>
      <c r="GSW1" s="251"/>
      <c r="GSX1" s="251"/>
      <c r="GSY1" s="251"/>
      <c r="GSZ1" s="251"/>
      <c r="GTA1" s="251"/>
      <c r="GTB1" s="251"/>
      <c r="GTC1" s="251"/>
      <c r="GTD1" s="251"/>
      <c r="GTE1" s="251"/>
      <c r="GTF1" s="251"/>
      <c r="GTG1" s="251"/>
      <c r="GTH1" s="251"/>
      <c r="GTI1" s="251"/>
      <c r="GTJ1" s="251"/>
      <c r="GTK1" s="251"/>
      <c r="GTL1" s="251"/>
      <c r="GTM1" s="251"/>
      <c r="GTN1" s="251"/>
      <c r="GTO1" s="251"/>
      <c r="GTP1" s="251"/>
      <c r="GTQ1" s="251"/>
      <c r="GTR1" s="251"/>
      <c r="GTS1" s="251"/>
      <c r="GTT1" s="251"/>
      <c r="GTU1" s="251"/>
      <c r="GTV1" s="251"/>
      <c r="GTW1" s="251"/>
      <c r="GTX1" s="251"/>
      <c r="GTY1" s="251"/>
      <c r="GTZ1" s="251"/>
      <c r="GUA1" s="251"/>
      <c r="GUB1" s="251"/>
      <c r="GUC1" s="251"/>
      <c r="GUD1" s="251"/>
      <c r="GUE1" s="251"/>
      <c r="GUF1" s="251"/>
      <c r="GUG1" s="251"/>
      <c r="GUH1" s="251"/>
      <c r="GUI1" s="251"/>
      <c r="GUJ1" s="251"/>
      <c r="GUK1" s="251"/>
      <c r="GUL1" s="251"/>
      <c r="GUM1" s="251"/>
      <c r="GUN1" s="251"/>
      <c r="GUO1" s="251"/>
      <c r="GUP1" s="251"/>
      <c r="GUQ1" s="251"/>
      <c r="GUR1" s="251"/>
      <c r="GUS1" s="251"/>
      <c r="GUT1" s="251"/>
      <c r="GUU1" s="251"/>
      <c r="GUV1" s="251"/>
      <c r="GUW1" s="251"/>
      <c r="GUX1" s="251"/>
      <c r="GUY1" s="251"/>
      <c r="GUZ1" s="251"/>
      <c r="GVA1" s="251"/>
      <c r="GVB1" s="251"/>
      <c r="GVC1" s="251"/>
      <c r="GVD1" s="251"/>
      <c r="GVE1" s="251"/>
      <c r="GVF1" s="251"/>
      <c r="GVG1" s="251"/>
      <c r="GVH1" s="251"/>
      <c r="GVI1" s="251"/>
      <c r="GVJ1" s="251"/>
      <c r="GVK1" s="251"/>
      <c r="GVL1" s="251"/>
      <c r="GVM1" s="251"/>
      <c r="GVN1" s="251"/>
      <c r="GVO1" s="251"/>
      <c r="GVP1" s="251"/>
      <c r="GVQ1" s="251"/>
      <c r="GVR1" s="251"/>
      <c r="GVS1" s="251"/>
      <c r="GVT1" s="251"/>
      <c r="GVU1" s="251"/>
      <c r="GVV1" s="251"/>
      <c r="GVW1" s="251"/>
      <c r="GVX1" s="251"/>
      <c r="GVY1" s="251"/>
      <c r="GVZ1" s="251"/>
      <c r="GWA1" s="251"/>
      <c r="GWB1" s="251"/>
      <c r="GWC1" s="251"/>
      <c r="GWD1" s="251"/>
      <c r="GWE1" s="251"/>
      <c r="GWF1" s="251"/>
      <c r="GWG1" s="251"/>
      <c r="GWH1" s="251"/>
      <c r="GWI1" s="251"/>
      <c r="GWJ1" s="251"/>
      <c r="GWK1" s="251"/>
      <c r="GWL1" s="251"/>
      <c r="GWM1" s="251"/>
      <c r="GWN1" s="251"/>
      <c r="GWO1" s="251"/>
      <c r="GWP1" s="251"/>
      <c r="GWQ1" s="251"/>
      <c r="GWR1" s="251"/>
      <c r="GWS1" s="251"/>
      <c r="GWT1" s="251"/>
      <c r="GWU1" s="251"/>
      <c r="GWV1" s="251"/>
      <c r="GWW1" s="251"/>
      <c r="GWX1" s="251"/>
      <c r="GWY1" s="251"/>
      <c r="GWZ1" s="251"/>
      <c r="GXA1" s="251"/>
      <c r="GXB1" s="251"/>
      <c r="GXC1" s="251"/>
      <c r="GXD1" s="251"/>
      <c r="GXE1" s="251"/>
      <c r="GXF1" s="251"/>
      <c r="GXG1" s="251"/>
      <c r="GXH1" s="251"/>
      <c r="GXI1" s="251"/>
      <c r="GXJ1" s="251"/>
      <c r="GXK1" s="251"/>
      <c r="GXL1" s="251"/>
      <c r="GXM1" s="251"/>
      <c r="GXN1" s="251"/>
      <c r="GXO1" s="251"/>
      <c r="GXP1" s="251"/>
      <c r="GXQ1" s="251"/>
      <c r="GXR1" s="251"/>
      <c r="GXS1" s="251"/>
      <c r="GXT1" s="251"/>
      <c r="GXU1" s="251"/>
      <c r="GXV1" s="251"/>
      <c r="GXW1" s="251"/>
      <c r="GXX1" s="251"/>
      <c r="GXY1" s="251"/>
      <c r="GXZ1" s="251"/>
      <c r="GYA1" s="251"/>
      <c r="GYB1" s="251"/>
      <c r="GYC1" s="251"/>
      <c r="GYD1" s="251"/>
      <c r="GYE1" s="251"/>
      <c r="GYF1" s="251"/>
      <c r="GYG1" s="251"/>
      <c r="GYH1" s="251"/>
      <c r="GYI1" s="251"/>
      <c r="GYJ1" s="251"/>
      <c r="GYK1" s="251"/>
      <c r="GYL1" s="251"/>
      <c r="GYM1" s="251"/>
      <c r="GYN1" s="251"/>
      <c r="GYO1" s="251"/>
      <c r="GYP1" s="251"/>
      <c r="GYQ1" s="251"/>
      <c r="GYR1" s="251"/>
      <c r="GYS1" s="251"/>
      <c r="GYT1" s="251"/>
      <c r="GYU1" s="251"/>
      <c r="GYV1" s="251"/>
      <c r="GYW1" s="251"/>
      <c r="GYX1" s="251"/>
      <c r="GYY1" s="251"/>
      <c r="GYZ1" s="251"/>
      <c r="GZA1" s="251"/>
      <c r="GZB1" s="251"/>
      <c r="GZC1" s="251"/>
      <c r="GZD1" s="251"/>
      <c r="GZE1" s="251"/>
      <c r="GZF1" s="251"/>
      <c r="GZG1" s="251"/>
      <c r="GZH1" s="251"/>
      <c r="GZI1" s="251"/>
      <c r="GZJ1" s="251"/>
      <c r="GZK1" s="251"/>
      <c r="GZL1" s="251"/>
      <c r="GZM1" s="251"/>
      <c r="GZN1" s="251"/>
      <c r="GZO1" s="251"/>
      <c r="GZP1" s="251"/>
      <c r="GZQ1" s="251"/>
      <c r="GZR1" s="251"/>
      <c r="GZS1" s="251"/>
      <c r="GZT1" s="251"/>
      <c r="GZU1" s="251"/>
      <c r="GZV1" s="251"/>
      <c r="GZW1" s="251"/>
      <c r="GZX1" s="251"/>
      <c r="GZY1" s="251"/>
      <c r="GZZ1" s="251"/>
      <c r="HAA1" s="251"/>
      <c r="HAB1" s="251"/>
      <c r="HAC1" s="251"/>
      <c r="HAD1" s="251"/>
      <c r="HAE1" s="251"/>
      <c r="HAF1" s="251"/>
      <c r="HAG1" s="251"/>
      <c r="HAH1" s="251"/>
      <c r="HAI1" s="251"/>
      <c r="HAJ1" s="251"/>
      <c r="HAK1" s="251"/>
      <c r="HAL1" s="251"/>
      <c r="HAM1" s="251"/>
      <c r="HAN1" s="251"/>
      <c r="HAO1" s="251"/>
      <c r="HAP1" s="251"/>
      <c r="HAQ1" s="251"/>
      <c r="HAR1" s="251"/>
      <c r="HAS1" s="251"/>
      <c r="HAT1" s="251"/>
      <c r="HAU1" s="251"/>
      <c r="HAV1" s="251"/>
      <c r="HAW1" s="251"/>
      <c r="HAX1" s="251"/>
      <c r="HAY1" s="251"/>
      <c r="HAZ1" s="251"/>
      <c r="HBA1" s="251"/>
      <c r="HBB1" s="251"/>
      <c r="HBC1" s="251"/>
      <c r="HBD1" s="251"/>
      <c r="HBE1" s="251"/>
      <c r="HBF1" s="251"/>
      <c r="HBG1" s="251"/>
      <c r="HBH1" s="251"/>
      <c r="HBI1" s="251"/>
      <c r="HBJ1" s="251"/>
      <c r="HBK1" s="251"/>
      <c r="HBL1" s="251"/>
      <c r="HBM1" s="251"/>
      <c r="HBN1" s="251"/>
      <c r="HBO1" s="251"/>
      <c r="HBP1" s="251"/>
      <c r="HBQ1" s="251"/>
      <c r="HBR1" s="251"/>
      <c r="HBS1" s="251"/>
      <c r="HBT1" s="251"/>
      <c r="HBU1" s="251"/>
      <c r="HBV1" s="251"/>
      <c r="HBW1" s="251"/>
      <c r="HBX1" s="251"/>
      <c r="HBY1" s="251"/>
      <c r="HBZ1" s="251"/>
      <c r="HCA1" s="251"/>
      <c r="HCB1" s="251"/>
      <c r="HCC1" s="251"/>
      <c r="HCD1" s="251"/>
      <c r="HCE1" s="251"/>
      <c r="HCF1" s="251"/>
      <c r="HCG1" s="251"/>
      <c r="HCH1" s="251"/>
      <c r="HCI1" s="251"/>
      <c r="HCJ1" s="251"/>
      <c r="HCK1" s="251"/>
      <c r="HCL1" s="251"/>
      <c r="HCM1" s="251"/>
      <c r="HCN1" s="251"/>
      <c r="HCO1" s="251"/>
      <c r="HCP1" s="251"/>
      <c r="HCQ1" s="251"/>
      <c r="HCR1" s="251"/>
      <c r="HCS1" s="251"/>
      <c r="HCT1" s="251"/>
      <c r="HCU1" s="251"/>
      <c r="HCV1" s="251"/>
      <c r="HCW1" s="251"/>
      <c r="HCX1" s="251"/>
      <c r="HCY1" s="251"/>
      <c r="HCZ1" s="251"/>
      <c r="HDA1" s="251"/>
      <c r="HDB1" s="251"/>
      <c r="HDC1" s="251"/>
      <c r="HDD1" s="251"/>
      <c r="HDE1" s="251"/>
      <c r="HDF1" s="251"/>
      <c r="HDG1" s="251"/>
      <c r="HDH1" s="251"/>
      <c r="HDI1" s="251"/>
      <c r="HDJ1" s="251"/>
      <c r="HDK1" s="251"/>
      <c r="HDL1" s="251"/>
      <c r="HDM1" s="251"/>
      <c r="HDN1" s="251"/>
      <c r="HDO1" s="251"/>
      <c r="HDP1" s="251"/>
      <c r="HDQ1" s="251"/>
      <c r="HDR1" s="251"/>
      <c r="HDS1" s="251"/>
      <c r="HDT1" s="251"/>
      <c r="HDU1" s="251"/>
      <c r="HDV1" s="251"/>
      <c r="HDW1" s="251"/>
      <c r="HDX1" s="251"/>
      <c r="HDY1" s="251"/>
      <c r="HDZ1" s="251"/>
      <c r="HEA1" s="251"/>
      <c r="HEB1" s="251"/>
      <c r="HEC1" s="251"/>
      <c r="HED1" s="251"/>
      <c r="HEE1" s="251"/>
      <c r="HEF1" s="251"/>
      <c r="HEG1" s="251"/>
      <c r="HEH1" s="251"/>
      <c r="HEI1" s="251"/>
      <c r="HEJ1" s="251"/>
      <c r="HEK1" s="251"/>
      <c r="HEL1" s="251"/>
      <c r="HEM1" s="251"/>
      <c r="HEN1" s="251"/>
      <c r="HEO1" s="251"/>
      <c r="HEP1" s="251"/>
      <c r="HEQ1" s="251"/>
      <c r="HER1" s="251"/>
      <c r="HES1" s="251"/>
      <c r="HET1" s="251"/>
      <c r="HEU1" s="251"/>
      <c r="HEV1" s="251"/>
      <c r="HEW1" s="251"/>
      <c r="HEX1" s="251"/>
      <c r="HEY1" s="251"/>
      <c r="HEZ1" s="251"/>
      <c r="HFA1" s="251"/>
      <c r="HFB1" s="251"/>
      <c r="HFC1" s="251"/>
      <c r="HFD1" s="251"/>
      <c r="HFE1" s="251"/>
      <c r="HFF1" s="251"/>
      <c r="HFG1" s="251"/>
      <c r="HFH1" s="251"/>
      <c r="HFI1" s="251"/>
      <c r="HFJ1" s="251"/>
      <c r="HFK1" s="251"/>
      <c r="HFL1" s="251"/>
      <c r="HFM1" s="251"/>
      <c r="HFN1" s="251"/>
      <c r="HFO1" s="251"/>
      <c r="HFP1" s="251"/>
      <c r="HFQ1" s="251"/>
      <c r="HFR1" s="251"/>
      <c r="HFS1" s="251"/>
      <c r="HFT1" s="251"/>
      <c r="HFU1" s="251"/>
      <c r="HFV1" s="251"/>
      <c r="HFW1" s="251"/>
      <c r="HFX1" s="251"/>
      <c r="HFY1" s="251"/>
      <c r="HFZ1" s="251"/>
      <c r="HGA1" s="251"/>
      <c r="HGB1" s="251"/>
      <c r="HGC1" s="251"/>
      <c r="HGD1" s="251"/>
      <c r="HGE1" s="251"/>
      <c r="HGF1" s="251"/>
      <c r="HGG1" s="251"/>
      <c r="HGH1" s="251"/>
      <c r="HGI1" s="251"/>
      <c r="HGJ1" s="251"/>
      <c r="HGK1" s="251"/>
      <c r="HGL1" s="251"/>
      <c r="HGM1" s="251"/>
      <c r="HGN1" s="251"/>
      <c r="HGO1" s="251"/>
      <c r="HGP1" s="251"/>
      <c r="HGQ1" s="251"/>
      <c r="HGR1" s="251"/>
      <c r="HGS1" s="251"/>
      <c r="HGT1" s="251"/>
      <c r="HGU1" s="251"/>
      <c r="HGV1" s="251"/>
      <c r="HGW1" s="251"/>
      <c r="HGX1" s="251"/>
      <c r="HGY1" s="251"/>
      <c r="HGZ1" s="251"/>
      <c r="HHA1" s="251"/>
      <c r="HHB1" s="251"/>
      <c r="HHC1" s="251"/>
      <c r="HHD1" s="251"/>
      <c r="HHE1" s="251"/>
      <c r="HHF1" s="251"/>
      <c r="HHG1" s="251"/>
      <c r="HHH1" s="251"/>
      <c r="HHI1" s="251"/>
      <c r="HHJ1" s="251"/>
      <c r="HHK1" s="251"/>
      <c r="HHL1" s="251"/>
      <c r="HHM1" s="251"/>
      <c r="HHN1" s="251"/>
      <c r="HHO1" s="251"/>
      <c r="HHP1" s="251"/>
      <c r="HHQ1" s="251"/>
      <c r="HHR1" s="251"/>
      <c r="HHS1" s="251"/>
      <c r="HHT1" s="251"/>
      <c r="HHU1" s="251"/>
      <c r="HHV1" s="251"/>
      <c r="HHW1" s="251"/>
      <c r="HHX1" s="251"/>
      <c r="HHY1" s="251"/>
      <c r="HHZ1" s="251"/>
      <c r="HIA1" s="251"/>
      <c r="HIB1" s="251"/>
      <c r="HIC1" s="251"/>
      <c r="HID1" s="251"/>
      <c r="HIE1" s="251"/>
      <c r="HIF1" s="251"/>
      <c r="HIG1" s="251"/>
      <c r="HIH1" s="251"/>
      <c r="HII1" s="251"/>
      <c r="HIJ1" s="251"/>
      <c r="HIK1" s="251"/>
      <c r="HIL1" s="251"/>
      <c r="HIM1" s="251"/>
      <c r="HIN1" s="251"/>
      <c r="HIO1" s="251"/>
      <c r="HIP1" s="251"/>
      <c r="HIQ1" s="251"/>
      <c r="HIR1" s="251"/>
      <c r="HIS1" s="251"/>
      <c r="HIT1" s="251"/>
      <c r="HIU1" s="251"/>
      <c r="HIV1" s="251"/>
      <c r="HIW1" s="251"/>
      <c r="HIX1" s="251"/>
      <c r="HIY1" s="251"/>
      <c r="HIZ1" s="251"/>
      <c r="HJA1" s="251"/>
      <c r="HJB1" s="251"/>
      <c r="HJC1" s="251"/>
      <c r="HJD1" s="251"/>
      <c r="HJE1" s="251"/>
      <c r="HJF1" s="251"/>
      <c r="HJG1" s="251"/>
      <c r="HJH1" s="251"/>
      <c r="HJI1" s="251"/>
      <c r="HJJ1" s="251"/>
      <c r="HJK1" s="251"/>
      <c r="HJL1" s="251"/>
      <c r="HJM1" s="251"/>
      <c r="HJN1" s="251"/>
      <c r="HJO1" s="251"/>
      <c r="HJP1" s="251"/>
      <c r="HJQ1" s="251"/>
      <c r="HJR1" s="251"/>
      <c r="HJS1" s="251"/>
      <c r="HJT1" s="251"/>
      <c r="HJU1" s="251"/>
      <c r="HJV1" s="251"/>
      <c r="HJW1" s="251"/>
      <c r="HJX1" s="251"/>
      <c r="HJY1" s="251"/>
      <c r="HJZ1" s="251"/>
      <c r="HKA1" s="251"/>
      <c r="HKB1" s="251"/>
      <c r="HKC1" s="251"/>
      <c r="HKD1" s="251"/>
      <c r="HKE1" s="251"/>
      <c r="HKF1" s="251"/>
      <c r="HKG1" s="251"/>
      <c r="HKH1" s="251"/>
      <c r="HKI1" s="251"/>
      <c r="HKJ1" s="251"/>
      <c r="HKK1" s="251"/>
      <c r="HKL1" s="251"/>
      <c r="HKM1" s="251"/>
      <c r="HKN1" s="251"/>
      <c r="HKO1" s="251"/>
      <c r="HKP1" s="251"/>
      <c r="HKQ1" s="251"/>
      <c r="HKR1" s="251"/>
      <c r="HKS1" s="251"/>
      <c r="HKT1" s="251"/>
      <c r="HKU1" s="251"/>
      <c r="HKV1" s="251"/>
      <c r="HKW1" s="251"/>
      <c r="HKX1" s="251"/>
      <c r="HKY1" s="251"/>
      <c r="HKZ1" s="251"/>
      <c r="HLA1" s="251"/>
      <c r="HLB1" s="251"/>
      <c r="HLC1" s="251"/>
      <c r="HLD1" s="251"/>
      <c r="HLE1" s="251"/>
      <c r="HLF1" s="251"/>
      <c r="HLG1" s="251"/>
      <c r="HLH1" s="251"/>
      <c r="HLI1" s="251"/>
      <c r="HLJ1" s="251"/>
      <c r="HLK1" s="251"/>
      <c r="HLL1" s="251"/>
      <c r="HLM1" s="251"/>
      <c r="HLN1" s="251"/>
      <c r="HLO1" s="251"/>
      <c r="HLP1" s="251"/>
      <c r="HLQ1" s="251"/>
      <c r="HLR1" s="251"/>
      <c r="HLS1" s="251"/>
      <c r="HLT1" s="251"/>
      <c r="HLU1" s="251"/>
      <c r="HLV1" s="251"/>
      <c r="HLW1" s="251"/>
      <c r="HLX1" s="251"/>
      <c r="HLY1" s="251"/>
      <c r="HLZ1" s="251"/>
      <c r="HMA1" s="251"/>
      <c r="HMB1" s="251"/>
      <c r="HMC1" s="251"/>
      <c r="HMD1" s="251"/>
      <c r="HME1" s="251"/>
      <c r="HMF1" s="251"/>
      <c r="HMG1" s="251"/>
      <c r="HMH1" s="251"/>
      <c r="HMI1" s="251"/>
      <c r="HMJ1" s="251"/>
      <c r="HMK1" s="251"/>
      <c r="HML1" s="251"/>
      <c r="HMM1" s="251"/>
      <c r="HMN1" s="251"/>
      <c r="HMO1" s="251"/>
      <c r="HMP1" s="251"/>
      <c r="HMQ1" s="251"/>
      <c r="HMR1" s="251"/>
      <c r="HMS1" s="251"/>
      <c r="HMT1" s="251"/>
      <c r="HMU1" s="251"/>
      <c r="HMV1" s="251"/>
      <c r="HMW1" s="251"/>
      <c r="HMX1" s="251"/>
      <c r="HMY1" s="251"/>
      <c r="HMZ1" s="251"/>
      <c r="HNA1" s="251"/>
      <c r="HNB1" s="251"/>
      <c r="HNC1" s="251"/>
      <c r="HND1" s="251"/>
      <c r="HNE1" s="251"/>
      <c r="HNF1" s="251"/>
      <c r="HNG1" s="251"/>
      <c r="HNH1" s="251"/>
      <c r="HNI1" s="251"/>
      <c r="HNJ1" s="251"/>
      <c r="HNK1" s="251"/>
      <c r="HNL1" s="251"/>
      <c r="HNM1" s="251"/>
      <c r="HNN1" s="251"/>
      <c r="HNO1" s="251"/>
      <c r="HNP1" s="251"/>
      <c r="HNQ1" s="251"/>
      <c r="HNR1" s="251"/>
      <c r="HNS1" s="251"/>
      <c r="HNT1" s="251"/>
      <c r="HNU1" s="251"/>
      <c r="HNV1" s="251"/>
      <c r="HNW1" s="251"/>
      <c r="HNX1" s="251"/>
      <c r="HNY1" s="251"/>
      <c r="HNZ1" s="251"/>
      <c r="HOA1" s="251"/>
      <c r="HOB1" s="251"/>
      <c r="HOC1" s="251"/>
      <c r="HOD1" s="251"/>
      <c r="HOE1" s="251"/>
      <c r="HOF1" s="251"/>
      <c r="HOG1" s="251"/>
      <c r="HOH1" s="251"/>
      <c r="HOI1" s="251"/>
      <c r="HOJ1" s="251"/>
      <c r="HOK1" s="251"/>
      <c r="HOL1" s="251"/>
      <c r="HOM1" s="251"/>
      <c r="HON1" s="251"/>
      <c r="HOO1" s="251"/>
      <c r="HOP1" s="251"/>
      <c r="HOQ1" s="251"/>
      <c r="HOR1" s="251"/>
      <c r="HOS1" s="251"/>
      <c r="HOT1" s="251"/>
      <c r="HOU1" s="251"/>
      <c r="HOV1" s="251"/>
      <c r="HOW1" s="251"/>
      <c r="HOX1" s="251"/>
      <c r="HOY1" s="251"/>
      <c r="HOZ1" s="251"/>
      <c r="HPA1" s="251"/>
      <c r="HPB1" s="251"/>
      <c r="HPC1" s="251"/>
      <c r="HPD1" s="251"/>
      <c r="HPE1" s="251"/>
      <c r="HPF1" s="251"/>
      <c r="HPG1" s="251"/>
      <c r="HPH1" s="251"/>
      <c r="HPI1" s="251"/>
      <c r="HPJ1" s="251"/>
      <c r="HPK1" s="251"/>
      <c r="HPL1" s="251"/>
      <c r="HPM1" s="251"/>
      <c r="HPN1" s="251"/>
      <c r="HPO1" s="251"/>
      <c r="HPP1" s="251"/>
      <c r="HPQ1" s="251"/>
      <c r="HPR1" s="251"/>
      <c r="HPS1" s="251"/>
      <c r="HPT1" s="251"/>
      <c r="HPU1" s="251"/>
      <c r="HPV1" s="251"/>
      <c r="HPW1" s="251"/>
      <c r="HPX1" s="251"/>
      <c r="HPY1" s="251"/>
      <c r="HPZ1" s="251"/>
      <c r="HQA1" s="251"/>
      <c r="HQB1" s="251"/>
      <c r="HQC1" s="251"/>
      <c r="HQD1" s="251"/>
      <c r="HQE1" s="251"/>
      <c r="HQF1" s="251"/>
      <c r="HQG1" s="251"/>
      <c r="HQH1" s="251"/>
      <c r="HQI1" s="251"/>
      <c r="HQJ1" s="251"/>
      <c r="HQK1" s="251"/>
      <c r="HQL1" s="251"/>
      <c r="HQM1" s="251"/>
      <c r="HQN1" s="251"/>
      <c r="HQO1" s="251"/>
      <c r="HQP1" s="251"/>
      <c r="HQQ1" s="251"/>
      <c r="HQR1" s="251"/>
      <c r="HQS1" s="251"/>
      <c r="HQT1" s="251"/>
      <c r="HQU1" s="251"/>
      <c r="HQV1" s="251"/>
      <c r="HQW1" s="251"/>
      <c r="HQX1" s="251"/>
      <c r="HQY1" s="251"/>
      <c r="HQZ1" s="251"/>
      <c r="HRA1" s="251"/>
      <c r="HRB1" s="251"/>
      <c r="HRC1" s="251"/>
      <c r="HRD1" s="251"/>
      <c r="HRE1" s="251"/>
      <c r="HRF1" s="251"/>
      <c r="HRG1" s="251"/>
      <c r="HRH1" s="251"/>
      <c r="HRI1" s="251"/>
      <c r="HRJ1" s="251"/>
      <c r="HRK1" s="251"/>
      <c r="HRL1" s="251"/>
      <c r="HRM1" s="251"/>
      <c r="HRN1" s="251"/>
      <c r="HRO1" s="251"/>
      <c r="HRP1" s="251"/>
      <c r="HRQ1" s="251"/>
      <c r="HRR1" s="251"/>
      <c r="HRS1" s="251"/>
      <c r="HRT1" s="251"/>
      <c r="HRU1" s="251"/>
      <c r="HRV1" s="251"/>
      <c r="HRW1" s="251"/>
      <c r="HRX1" s="251"/>
      <c r="HRY1" s="251"/>
      <c r="HRZ1" s="251"/>
      <c r="HSA1" s="251"/>
      <c r="HSB1" s="251"/>
      <c r="HSC1" s="251"/>
      <c r="HSD1" s="251"/>
      <c r="HSE1" s="251"/>
      <c r="HSF1" s="251"/>
      <c r="HSG1" s="251"/>
      <c r="HSH1" s="251"/>
      <c r="HSI1" s="251"/>
      <c r="HSJ1" s="251"/>
      <c r="HSK1" s="251"/>
      <c r="HSL1" s="251"/>
      <c r="HSM1" s="251"/>
      <c r="HSN1" s="251"/>
      <c r="HSO1" s="251"/>
      <c r="HSP1" s="251"/>
      <c r="HSQ1" s="251"/>
      <c r="HSR1" s="251"/>
      <c r="HSS1" s="251"/>
      <c r="HST1" s="251"/>
      <c r="HSU1" s="251"/>
      <c r="HSV1" s="251"/>
      <c r="HSW1" s="251"/>
      <c r="HSX1" s="251"/>
      <c r="HSY1" s="251"/>
      <c r="HSZ1" s="251"/>
      <c r="HTA1" s="251"/>
      <c r="HTB1" s="251"/>
      <c r="HTC1" s="251"/>
      <c r="HTD1" s="251"/>
      <c r="HTE1" s="251"/>
      <c r="HTF1" s="251"/>
      <c r="HTG1" s="251"/>
      <c r="HTH1" s="251"/>
      <c r="HTI1" s="251"/>
      <c r="HTJ1" s="251"/>
      <c r="HTK1" s="251"/>
      <c r="HTL1" s="251"/>
      <c r="HTM1" s="251"/>
      <c r="HTN1" s="251"/>
      <c r="HTO1" s="251"/>
      <c r="HTP1" s="251"/>
      <c r="HTQ1" s="251"/>
      <c r="HTR1" s="251"/>
      <c r="HTS1" s="251"/>
      <c r="HTT1" s="251"/>
      <c r="HTU1" s="251"/>
      <c r="HTV1" s="251"/>
      <c r="HTW1" s="251"/>
      <c r="HTX1" s="251"/>
      <c r="HTY1" s="251"/>
      <c r="HTZ1" s="251"/>
      <c r="HUA1" s="251"/>
      <c r="HUB1" s="251"/>
      <c r="HUC1" s="251"/>
      <c r="HUD1" s="251"/>
      <c r="HUE1" s="251"/>
      <c r="HUF1" s="251"/>
      <c r="HUG1" s="251"/>
      <c r="HUH1" s="251"/>
      <c r="HUI1" s="251"/>
      <c r="HUJ1" s="251"/>
      <c r="HUK1" s="251"/>
      <c r="HUL1" s="251"/>
      <c r="HUM1" s="251"/>
      <c r="HUN1" s="251"/>
      <c r="HUO1" s="251"/>
      <c r="HUP1" s="251"/>
      <c r="HUQ1" s="251"/>
      <c r="HUR1" s="251"/>
      <c r="HUS1" s="251"/>
      <c r="HUT1" s="251"/>
      <c r="HUU1" s="251"/>
      <c r="HUV1" s="251"/>
      <c r="HUW1" s="251"/>
      <c r="HUX1" s="251"/>
      <c r="HUY1" s="251"/>
      <c r="HUZ1" s="251"/>
      <c r="HVA1" s="251"/>
      <c r="HVB1" s="251"/>
      <c r="HVC1" s="251"/>
      <c r="HVD1" s="251"/>
      <c r="HVE1" s="251"/>
      <c r="HVF1" s="251"/>
      <c r="HVG1" s="251"/>
      <c r="HVH1" s="251"/>
      <c r="HVI1" s="251"/>
      <c r="HVJ1" s="251"/>
      <c r="HVK1" s="251"/>
      <c r="HVL1" s="251"/>
      <c r="HVM1" s="251"/>
      <c r="HVN1" s="251"/>
      <c r="HVO1" s="251"/>
      <c r="HVP1" s="251"/>
      <c r="HVQ1" s="251"/>
      <c r="HVR1" s="251"/>
      <c r="HVS1" s="251"/>
      <c r="HVT1" s="251"/>
      <c r="HVU1" s="251"/>
      <c r="HVV1" s="251"/>
      <c r="HVW1" s="251"/>
      <c r="HVX1" s="251"/>
      <c r="HVY1" s="251"/>
      <c r="HVZ1" s="251"/>
      <c r="HWA1" s="251"/>
      <c r="HWB1" s="251"/>
      <c r="HWC1" s="251"/>
      <c r="HWD1" s="251"/>
      <c r="HWE1" s="251"/>
      <c r="HWF1" s="251"/>
      <c r="HWG1" s="251"/>
      <c r="HWH1" s="251"/>
      <c r="HWI1" s="251"/>
      <c r="HWJ1" s="251"/>
      <c r="HWK1" s="251"/>
      <c r="HWL1" s="251"/>
      <c r="HWM1" s="251"/>
      <c r="HWN1" s="251"/>
      <c r="HWO1" s="251"/>
      <c r="HWP1" s="251"/>
      <c r="HWQ1" s="251"/>
      <c r="HWR1" s="251"/>
      <c r="HWS1" s="251"/>
      <c r="HWT1" s="251"/>
      <c r="HWU1" s="251"/>
      <c r="HWV1" s="251"/>
      <c r="HWW1" s="251"/>
      <c r="HWX1" s="251"/>
      <c r="HWY1" s="251"/>
      <c r="HWZ1" s="251"/>
      <c r="HXA1" s="251"/>
      <c r="HXB1" s="251"/>
      <c r="HXC1" s="251"/>
      <c r="HXD1" s="251"/>
      <c r="HXE1" s="251"/>
      <c r="HXF1" s="251"/>
      <c r="HXG1" s="251"/>
      <c r="HXH1" s="251"/>
      <c r="HXI1" s="251"/>
      <c r="HXJ1" s="251"/>
      <c r="HXK1" s="251"/>
      <c r="HXL1" s="251"/>
      <c r="HXM1" s="251"/>
      <c r="HXN1" s="251"/>
      <c r="HXO1" s="251"/>
      <c r="HXP1" s="251"/>
      <c r="HXQ1" s="251"/>
      <c r="HXR1" s="251"/>
      <c r="HXS1" s="251"/>
      <c r="HXT1" s="251"/>
      <c r="HXU1" s="251"/>
      <c r="HXV1" s="251"/>
      <c r="HXW1" s="251"/>
      <c r="HXX1" s="251"/>
      <c r="HXY1" s="251"/>
      <c r="HXZ1" s="251"/>
      <c r="HYA1" s="251"/>
      <c r="HYB1" s="251"/>
      <c r="HYC1" s="251"/>
      <c r="HYD1" s="251"/>
      <c r="HYE1" s="251"/>
      <c r="HYF1" s="251"/>
      <c r="HYG1" s="251"/>
      <c r="HYH1" s="251"/>
      <c r="HYI1" s="251"/>
      <c r="HYJ1" s="251"/>
      <c r="HYK1" s="251"/>
      <c r="HYL1" s="251"/>
      <c r="HYM1" s="251"/>
      <c r="HYN1" s="251"/>
      <c r="HYO1" s="251"/>
      <c r="HYP1" s="251"/>
      <c r="HYQ1" s="251"/>
      <c r="HYR1" s="251"/>
      <c r="HYS1" s="251"/>
      <c r="HYT1" s="251"/>
      <c r="HYU1" s="251"/>
      <c r="HYV1" s="251"/>
      <c r="HYW1" s="251"/>
      <c r="HYX1" s="251"/>
      <c r="HYY1" s="251"/>
      <c r="HYZ1" s="251"/>
      <c r="HZA1" s="251"/>
      <c r="HZB1" s="251"/>
      <c r="HZC1" s="251"/>
      <c r="HZD1" s="251"/>
      <c r="HZE1" s="251"/>
      <c r="HZF1" s="251"/>
      <c r="HZG1" s="251"/>
      <c r="HZH1" s="251"/>
      <c r="HZI1" s="251"/>
      <c r="HZJ1" s="251"/>
      <c r="HZK1" s="251"/>
      <c r="HZL1" s="251"/>
      <c r="HZM1" s="251"/>
      <c r="HZN1" s="251"/>
      <c r="HZO1" s="251"/>
      <c r="HZP1" s="251"/>
      <c r="HZQ1" s="251"/>
      <c r="HZR1" s="251"/>
      <c r="HZS1" s="251"/>
      <c r="HZT1" s="251"/>
      <c r="HZU1" s="251"/>
      <c r="HZV1" s="251"/>
      <c r="HZW1" s="251"/>
      <c r="HZX1" s="251"/>
      <c r="HZY1" s="251"/>
      <c r="HZZ1" s="251"/>
      <c r="IAA1" s="251"/>
      <c r="IAB1" s="251"/>
      <c r="IAC1" s="251"/>
      <c r="IAD1" s="251"/>
      <c r="IAE1" s="251"/>
      <c r="IAF1" s="251"/>
      <c r="IAG1" s="251"/>
      <c r="IAH1" s="251"/>
      <c r="IAI1" s="251"/>
      <c r="IAJ1" s="251"/>
      <c r="IAK1" s="251"/>
      <c r="IAL1" s="251"/>
      <c r="IAM1" s="251"/>
      <c r="IAN1" s="251"/>
      <c r="IAO1" s="251"/>
      <c r="IAP1" s="251"/>
      <c r="IAQ1" s="251"/>
      <c r="IAR1" s="251"/>
      <c r="IAS1" s="251"/>
      <c r="IAT1" s="251"/>
      <c r="IAU1" s="251"/>
      <c r="IAV1" s="251"/>
      <c r="IAW1" s="251"/>
      <c r="IAX1" s="251"/>
      <c r="IAY1" s="251"/>
      <c r="IAZ1" s="251"/>
      <c r="IBA1" s="251"/>
      <c r="IBB1" s="251"/>
      <c r="IBC1" s="251"/>
      <c r="IBD1" s="251"/>
      <c r="IBE1" s="251"/>
      <c r="IBF1" s="251"/>
      <c r="IBG1" s="251"/>
      <c r="IBH1" s="251"/>
      <c r="IBI1" s="251"/>
      <c r="IBJ1" s="251"/>
      <c r="IBK1" s="251"/>
      <c r="IBL1" s="251"/>
      <c r="IBM1" s="251"/>
      <c r="IBN1" s="251"/>
      <c r="IBO1" s="251"/>
      <c r="IBP1" s="251"/>
      <c r="IBQ1" s="251"/>
      <c r="IBR1" s="251"/>
      <c r="IBS1" s="251"/>
      <c r="IBT1" s="251"/>
      <c r="IBU1" s="251"/>
      <c r="IBV1" s="251"/>
      <c r="IBW1" s="251"/>
      <c r="IBX1" s="251"/>
      <c r="IBY1" s="251"/>
      <c r="IBZ1" s="251"/>
      <c r="ICA1" s="251"/>
      <c r="ICB1" s="251"/>
      <c r="ICC1" s="251"/>
      <c r="ICD1" s="251"/>
      <c r="ICE1" s="251"/>
      <c r="ICF1" s="251"/>
      <c r="ICG1" s="251"/>
      <c r="ICH1" s="251"/>
      <c r="ICI1" s="251"/>
      <c r="ICJ1" s="251"/>
      <c r="ICK1" s="251"/>
      <c r="ICL1" s="251"/>
      <c r="ICM1" s="251"/>
      <c r="ICN1" s="251"/>
      <c r="ICO1" s="251"/>
      <c r="ICP1" s="251"/>
      <c r="ICQ1" s="251"/>
      <c r="ICR1" s="251"/>
      <c r="ICS1" s="251"/>
      <c r="ICT1" s="251"/>
      <c r="ICU1" s="251"/>
      <c r="ICV1" s="251"/>
      <c r="ICW1" s="251"/>
      <c r="ICX1" s="251"/>
      <c r="ICY1" s="251"/>
      <c r="ICZ1" s="251"/>
      <c r="IDA1" s="251"/>
      <c r="IDB1" s="251"/>
      <c r="IDC1" s="251"/>
      <c r="IDD1" s="251"/>
      <c r="IDE1" s="251"/>
      <c r="IDF1" s="251"/>
      <c r="IDG1" s="251"/>
      <c r="IDH1" s="251"/>
      <c r="IDI1" s="251"/>
      <c r="IDJ1" s="251"/>
      <c r="IDK1" s="251"/>
      <c r="IDL1" s="251"/>
      <c r="IDM1" s="251"/>
      <c r="IDN1" s="251"/>
      <c r="IDO1" s="251"/>
      <c r="IDP1" s="251"/>
      <c r="IDQ1" s="251"/>
      <c r="IDR1" s="251"/>
      <c r="IDS1" s="251"/>
      <c r="IDT1" s="251"/>
      <c r="IDU1" s="251"/>
      <c r="IDV1" s="251"/>
      <c r="IDW1" s="251"/>
      <c r="IDX1" s="251"/>
      <c r="IDY1" s="251"/>
      <c r="IDZ1" s="251"/>
      <c r="IEA1" s="251"/>
      <c r="IEB1" s="251"/>
      <c r="IEC1" s="251"/>
      <c r="IED1" s="251"/>
      <c r="IEE1" s="251"/>
      <c r="IEF1" s="251"/>
      <c r="IEG1" s="251"/>
      <c r="IEH1" s="251"/>
      <c r="IEI1" s="251"/>
      <c r="IEJ1" s="251"/>
      <c r="IEK1" s="251"/>
      <c r="IEL1" s="251"/>
      <c r="IEM1" s="251"/>
      <c r="IEN1" s="251"/>
      <c r="IEO1" s="251"/>
      <c r="IEP1" s="251"/>
      <c r="IEQ1" s="251"/>
      <c r="IER1" s="251"/>
      <c r="IES1" s="251"/>
      <c r="IET1" s="251"/>
      <c r="IEU1" s="251"/>
      <c r="IEV1" s="251"/>
      <c r="IEW1" s="251"/>
      <c r="IEX1" s="251"/>
      <c r="IEY1" s="251"/>
      <c r="IEZ1" s="251"/>
      <c r="IFA1" s="251"/>
      <c r="IFB1" s="251"/>
      <c r="IFC1" s="251"/>
      <c r="IFD1" s="251"/>
      <c r="IFE1" s="251"/>
      <c r="IFF1" s="251"/>
      <c r="IFG1" s="251"/>
      <c r="IFH1" s="251"/>
      <c r="IFI1" s="251"/>
      <c r="IFJ1" s="251"/>
      <c r="IFK1" s="251"/>
      <c r="IFL1" s="251"/>
      <c r="IFM1" s="251"/>
      <c r="IFN1" s="251"/>
      <c r="IFO1" s="251"/>
      <c r="IFP1" s="251"/>
      <c r="IFQ1" s="251"/>
      <c r="IFR1" s="251"/>
      <c r="IFS1" s="251"/>
      <c r="IFT1" s="251"/>
      <c r="IFU1" s="251"/>
      <c r="IFV1" s="251"/>
      <c r="IFW1" s="251"/>
      <c r="IFX1" s="251"/>
      <c r="IFY1" s="251"/>
      <c r="IFZ1" s="251"/>
      <c r="IGA1" s="251"/>
      <c r="IGB1" s="251"/>
      <c r="IGC1" s="251"/>
      <c r="IGD1" s="251"/>
      <c r="IGE1" s="251"/>
      <c r="IGF1" s="251"/>
      <c r="IGG1" s="251"/>
      <c r="IGH1" s="251"/>
      <c r="IGI1" s="251"/>
      <c r="IGJ1" s="251"/>
      <c r="IGK1" s="251"/>
      <c r="IGL1" s="251"/>
      <c r="IGM1" s="251"/>
      <c r="IGN1" s="251"/>
      <c r="IGO1" s="251"/>
      <c r="IGP1" s="251"/>
      <c r="IGQ1" s="251"/>
      <c r="IGR1" s="251"/>
      <c r="IGS1" s="251"/>
      <c r="IGT1" s="251"/>
      <c r="IGU1" s="251"/>
      <c r="IGV1" s="251"/>
      <c r="IGW1" s="251"/>
      <c r="IGX1" s="251"/>
      <c r="IGY1" s="251"/>
      <c r="IGZ1" s="251"/>
      <c r="IHA1" s="251"/>
      <c r="IHB1" s="251"/>
      <c r="IHC1" s="251"/>
      <c r="IHD1" s="251"/>
      <c r="IHE1" s="251"/>
      <c r="IHF1" s="251"/>
      <c r="IHG1" s="251"/>
      <c r="IHH1" s="251"/>
      <c r="IHI1" s="251"/>
      <c r="IHJ1" s="251"/>
      <c r="IHK1" s="251"/>
      <c r="IHL1" s="251"/>
      <c r="IHM1" s="251"/>
      <c r="IHN1" s="251"/>
      <c r="IHO1" s="251"/>
      <c r="IHP1" s="251"/>
      <c r="IHQ1" s="251"/>
      <c r="IHR1" s="251"/>
      <c r="IHS1" s="251"/>
      <c r="IHT1" s="251"/>
      <c r="IHU1" s="251"/>
      <c r="IHV1" s="251"/>
      <c r="IHW1" s="251"/>
      <c r="IHX1" s="251"/>
      <c r="IHY1" s="251"/>
      <c r="IHZ1" s="251"/>
      <c r="IIA1" s="251"/>
      <c r="IIB1" s="251"/>
      <c r="IIC1" s="251"/>
      <c r="IID1" s="251"/>
      <c r="IIE1" s="251"/>
      <c r="IIF1" s="251"/>
      <c r="IIG1" s="251"/>
      <c r="IIH1" s="251"/>
      <c r="III1" s="251"/>
      <c r="IIJ1" s="251"/>
      <c r="IIK1" s="251"/>
      <c r="IIL1" s="251"/>
      <c r="IIM1" s="251"/>
      <c r="IIN1" s="251"/>
      <c r="IIO1" s="251"/>
      <c r="IIP1" s="251"/>
      <c r="IIQ1" s="251"/>
      <c r="IIR1" s="251"/>
      <c r="IIS1" s="251"/>
      <c r="IIT1" s="251"/>
      <c r="IIU1" s="251"/>
      <c r="IIV1" s="251"/>
      <c r="IIW1" s="251"/>
      <c r="IIX1" s="251"/>
      <c r="IIY1" s="251"/>
      <c r="IIZ1" s="251"/>
      <c r="IJA1" s="251"/>
      <c r="IJB1" s="251"/>
      <c r="IJC1" s="251"/>
      <c r="IJD1" s="251"/>
      <c r="IJE1" s="251"/>
      <c r="IJF1" s="251"/>
      <c r="IJG1" s="251"/>
      <c r="IJH1" s="251"/>
      <c r="IJI1" s="251"/>
      <c r="IJJ1" s="251"/>
      <c r="IJK1" s="251"/>
      <c r="IJL1" s="251"/>
      <c r="IJM1" s="251"/>
      <c r="IJN1" s="251"/>
      <c r="IJO1" s="251"/>
      <c r="IJP1" s="251"/>
      <c r="IJQ1" s="251"/>
      <c r="IJR1" s="251"/>
      <c r="IJS1" s="251"/>
      <c r="IJT1" s="251"/>
      <c r="IJU1" s="251"/>
      <c r="IJV1" s="251"/>
      <c r="IJW1" s="251"/>
      <c r="IJX1" s="251"/>
      <c r="IJY1" s="251"/>
      <c r="IJZ1" s="251"/>
      <c r="IKA1" s="251"/>
      <c r="IKB1" s="251"/>
      <c r="IKC1" s="251"/>
      <c r="IKD1" s="251"/>
      <c r="IKE1" s="251"/>
      <c r="IKF1" s="251"/>
      <c r="IKG1" s="251"/>
      <c r="IKH1" s="251"/>
      <c r="IKI1" s="251"/>
      <c r="IKJ1" s="251"/>
      <c r="IKK1" s="251"/>
      <c r="IKL1" s="251"/>
      <c r="IKM1" s="251"/>
      <c r="IKN1" s="251"/>
      <c r="IKO1" s="251"/>
      <c r="IKP1" s="251"/>
      <c r="IKQ1" s="251"/>
      <c r="IKR1" s="251"/>
      <c r="IKS1" s="251"/>
      <c r="IKT1" s="251"/>
      <c r="IKU1" s="251"/>
      <c r="IKV1" s="251"/>
      <c r="IKW1" s="251"/>
      <c r="IKX1" s="251"/>
      <c r="IKY1" s="251"/>
      <c r="IKZ1" s="251"/>
      <c r="ILA1" s="251"/>
      <c r="ILB1" s="251"/>
      <c r="ILC1" s="251"/>
      <c r="ILD1" s="251"/>
      <c r="ILE1" s="251"/>
      <c r="ILF1" s="251"/>
      <c r="ILG1" s="251"/>
      <c r="ILH1" s="251"/>
      <c r="ILI1" s="251"/>
      <c r="ILJ1" s="251"/>
      <c r="ILK1" s="251"/>
      <c r="ILL1" s="251"/>
      <c r="ILM1" s="251"/>
      <c r="ILN1" s="251"/>
      <c r="ILO1" s="251"/>
      <c r="ILP1" s="251"/>
      <c r="ILQ1" s="251"/>
      <c r="ILR1" s="251"/>
      <c r="ILS1" s="251"/>
      <c r="ILT1" s="251"/>
      <c r="ILU1" s="251"/>
      <c r="ILV1" s="251"/>
      <c r="ILW1" s="251"/>
      <c r="ILX1" s="251"/>
      <c r="ILY1" s="251"/>
      <c r="ILZ1" s="251"/>
      <c r="IMA1" s="251"/>
      <c r="IMB1" s="251"/>
      <c r="IMC1" s="251"/>
      <c r="IMD1" s="251"/>
      <c r="IME1" s="251"/>
      <c r="IMF1" s="251"/>
      <c r="IMG1" s="251"/>
      <c r="IMH1" s="251"/>
      <c r="IMI1" s="251"/>
      <c r="IMJ1" s="251"/>
      <c r="IMK1" s="251"/>
      <c r="IML1" s="251"/>
      <c r="IMM1" s="251"/>
      <c r="IMN1" s="251"/>
      <c r="IMO1" s="251"/>
      <c r="IMP1" s="251"/>
      <c r="IMQ1" s="251"/>
      <c r="IMR1" s="251"/>
      <c r="IMS1" s="251"/>
      <c r="IMT1" s="251"/>
      <c r="IMU1" s="251"/>
      <c r="IMV1" s="251"/>
      <c r="IMW1" s="251"/>
      <c r="IMX1" s="251"/>
      <c r="IMY1" s="251"/>
      <c r="IMZ1" s="251"/>
      <c r="INA1" s="251"/>
      <c r="INB1" s="251"/>
      <c r="INC1" s="251"/>
      <c r="IND1" s="251"/>
      <c r="INE1" s="251"/>
      <c r="INF1" s="251"/>
      <c r="ING1" s="251"/>
      <c r="INH1" s="251"/>
      <c r="INI1" s="251"/>
      <c r="INJ1" s="251"/>
      <c r="INK1" s="251"/>
      <c r="INL1" s="251"/>
      <c r="INM1" s="251"/>
      <c r="INN1" s="251"/>
      <c r="INO1" s="251"/>
      <c r="INP1" s="251"/>
      <c r="INQ1" s="251"/>
      <c r="INR1" s="251"/>
      <c r="INS1" s="251"/>
      <c r="INT1" s="251"/>
      <c r="INU1" s="251"/>
      <c r="INV1" s="251"/>
      <c r="INW1" s="251"/>
      <c r="INX1" s="251"/>
      <c r="INY1" s="251"/>
      <c r="INZ1" s="251"/>
      <c r="IOA1" s="251"/>
      <c r="IOB1" s="251"/>
      <c r="IOC1" s="251"/>
      <c r="IOD1" s="251"/>
      <c r="IOE1" s="251"/>
      <c r="IOF1" s="251"/>
      <c r="IOG1" s="251"/>
      <c r="IOH1" s="251"/>
      <c r="IOI1" s="251"/>
      <c r="IOJ1" s="251"/>
      <c r="IOK1" s="251"/>
      <c r="IOL1" s="251"/>
      <c r="IOM1" s="251"/>
      <c r="ION1" s="251"/>
      <c r="IOO1" s="251"/>
      <c r="IOP1" s="251"/>
      <c r="IOQ1" s="251"/>
      <c r="IOR1" s="251"/>
      <c r="IOS1" s="251"/>
      <c r="IOT1" s="251"/>
      <c r="IOU1" s="251"/>
      <c r="IOV1" s="251"/>
      <c r="IOW1" s="251"/>
      <c r="IOX1" s="251"/>
      <c r="IOY1" s="251"/>
      <c r="IOZ1" s="251"/>
      <c r="IPA1" s="251"/>
      <c r="IPB1" s="251"/>
      <c r="IPC1" s="251"/>
      <c r="IPD1" s="251"/>
      <c r="IPE1" s="251"/>
      <c r="IPF1" s="251"/>
      <c r="IPG1" s="251"/>
      <c r="IPH1" s="251"/>
      <c r="IPI1" s="251"/>
      <c r="IPJ1" s="251"/>
      <c r="IPK1" s="251"/>
      <c r="IPL1" s="251"/>
      <c r="IPM1" s="251"/>
      <c r="IPN1" s="251"/>
      <c r="IPO1" s="251"/>
      <c r="IPP1" s="251"/>
      <c r="IPQ1" s="251"/>
      <c r="IPR1" s="251"/>
      <c r="IPS1" s="251"/>
      <c r="IPT1" s="251"/>
      <c r="IPU1" s="251"/>
      <c r="IPV1" s="251"/>
      <c r="IPW1" s="251"/>
      <c r="IPX1" s="251"/>
      <c r="IPY1" s="251"/>
      <c r="IPZ1" s="251"/>
      <c r="IQA1" s="251"/>
      <c r="IQB1" s="251"/>
      <c r="IQC1" s="251"/>
      <c r="IQD1" s="251"/>
      <c r="IQE1" s="251"/>
      <c r="IQF1" s="251"/>
      <c r="IQG1" s="251"/>
      <c r="IQH1" s="251"/>
      <c r="IQI1" s="251"/>
      <c r="IQJ1" s="251"/>
      <c r="IQK1" s="251"/>
      <c r="IQL1" s="251"/>
      <c r="IQM1" s="251"/>
      <c r="IQN1" s="251"/>
      <c r="IQO1" s="251"/>
      <c r="IQP1" s="251"/>
      <c r="IQQ1" s="251"/>
      <c r="IQR1" s="251"/>
      <c r="IQS1" s="251"/>
      <c r="IQT1" s="251"/>
      <c r="IQU1" s="251"/>
      <c r="IQV1" s="251"/>
      <c r="IQW1" s="251"/>
      <c r="IQX1" s="251"/>
      <c r="IQY1" s="251"/>
      <c r="IQZ1" s="251"/>
      <c r="IRA1" s="251"/>
      <c r="IRB1" s="251"/>
      <c r="IRC1" s="251"/>
      <c r="IRD1" s="251"/>
      <c r="IRE1" s="251"/>
      <c r="IRF1" s="251"/>
      <c r="IRG1" s="251"/>
      <c r="IRH1" s="251"/>
      <c r="IRI1" s="251"/>
      <c r="IRJ1" s="251"/>
      <c r="IRK1" s="251"/>
      <c r="IRL1" s="251"/>
      <c r="IRM1" s="251"/>
      <c r="IRN1" s="251"/>
      <c r="IRO1" s="251"/>
      <c r="IRP1" s="251"/>
      <c r="IRQ1" s="251"/>
      <c r="IRR1" s="251"/>
      <c r="IRS1" s="251"/>
      <c r="IRT1" s="251"/>
      <c r="IRU1" s="251"/>
      <c r="IRV1" s="251"/>
      <c r="IRW1" s="251"/>
      <c r="IRX1" s="251"/>
      <c r="IRY1" s="251"/>
      <c r="IRZ1" s="251"/>
      <c r="ISA1" s="251"/>
      <c r="ISB1" s="251"/>
      <c r="ISC1" s="251"/>
      <c r="ISD1" s="251"/>
      <c r="ISE1" s="251"/>
      <c r="ISF1" s="251"/>
      <c r="ISG1" s="251"/>
      <c r="ISH1" s="251"/>
      <c r="ISI1" s="251"/>
      <c r="ISJ1" s="251"/>
      <c r="ISK1" s="251"/>
      <c r="ISL1" s="251"/>
      <c r="ISM1" s="251"/>
      <c r="ISN1" s="251"/>
      <c r="ISO1" s="251"/>
      <c r="ISP1" s="251"/>
      <c r="ISQ1" s="251"/>
      <c r="ISR1" s="251"/>
      <c r="ISS1" s="251"/>
      <c r="IST1" s="251"/>
      <c r="ISU1" s="251"/>
      <c r="ISV1" s="251"/>
      <c r="ISW1" s="251"/>
      <c r="ISX1" s="251"/>
      <c r="ISY1" s="251"/>
      <c r="ISZ1" s="251"/>
      <c r="ITA1" s="251"/>
      <c r="ITB1" s="251"/>
      <c r="ITC1" s="251"/>
      <c r="ITD1" s="251"/>
      <c r="ITE1" s="251"/>
      <c r="ITF1" s="251"/>
      <c r="ITG1" s="251"/>
      <c r="ITH1" s="251"/>
      <c r="ITI1" s="251"/>
      <c r="ITJ1" s="251"/>
      <c r="ITK1" s="251"/>
      <c r="ITL1" s="251"/>
      <c r="ITM1" s="251"/>
      <c r="ITN1" s="251"/>
      <c r="ITO1" s="251"/>
      <c r="ITP1" s="251"/>
      <c r="ITQ1" s="251"/>
      <c r="ITR1" s="251"/>
      <c r="ITS1" s="251"/>
      <c r="ITT1" s="251"/>
      <c r="ITU1" s="251"/>
      <c r="ITV1" s="251"/>
      <c r="ITW1" s="251"/>
      <c r="ITX1" s="251"/>
      <c r="ITY1" s="251"/>
      <c r="ITZ1" s="251"/>
      <c r="IUA1" s="251"/>
      <c r="IUB1" s="251"/>
      <c r="IUC1" s="251"/>
      <c r="IUD1" s="251"/>
      <c r="IUE1" s="251"/>
      <c r="IUF1" s="251"/>
      <c r="IUG1" s="251"/>
      <c r="IUH1" s="251"/>
      <c r="IUI1" s="251"/>
      <c r="IUJ1" s="251"/>
      <c r="IUK1" s="251"/>
      <c r="IUL1" s="251"/>
      <c r="IUM1" s="251"/>
      <c r="IUN1" s="251"/>
      <c r="IUO1" s="251"/>
      <c r="IUP1" s="251"/>
      <c r="IUQ1" s="251"/>
      <c r="IUR1" s="251"/>
      <c r="IUS1" s="251"/>
      <c r="IUT1" s="251"/>
      <c r="IUU1" s="251"/>
      <c r="IUV1" s="251"/>
      <c r="IUW1" s="251"/>
      <c r="IUX1" s="251"/>
      <c r="IUY1" s="251"/>
      <c r="IUZ1" s="251"/>
      <c r="IVA1" s="251"/>
      <c r="IVB1" s="251"/>
      <c r="IVC1" s="251"/>
      <c r="IVD1" s="251"/>
      <c r="IVE1" s="251"/>
      <c r="IVF1" s="251"/>
      <c r="IVG1" s="251"/>
      <c r="IVH1" s="251"/>
      <c r="IVI1" s="251"/>
      <c r="IVJ1" s="251"/>
      <c r="IVK1" s="251"/>
      <c r="IVL1" s="251"/>
      <c r="IVM1" s="251"/>
      <c r="IVN1" s="251"/>
      <c r="IVO1" s="251"/>
      <c r="IVP1" s="251"/>
      <c r="IVQ1" s="251"/>
      <c r="IVR1" s="251"/>
      <c r="IVS1" s="251"/>
      <c r="IVT1" s="251"/>
      <c r="IVU1" s="251"/>
      <c r="IVV1" s="251"/>
      <c r="IVW1" s="251"/>
      <c r="IVX1" s="251"/>
      <c r="IVY1" s="251"/>
      <c r="IVZ1" s="251"/>
      <c r="IWA1" s="251"/>
      <c r="IWB1" s="251"/>
      <c r="IWC1" s="251"/>
      <c r="IWD1" s="251"/>
      <c r="IWE1" s="251"/>
      <c r="IWF1" s="251"/>
      <c r="IWG1" s="251"/>
      <c r="IWH1" s="251"/>
      <c r="IWI1" s="251"/>
      <c r="IWJ1" s="251"/>
      <c r="IWK1" s="251"/>
      <c r="IWL1" s="251"/>
      <c r="IWM1" s="251"/>
      <c r="IWN1" s="251"/>
      <c r="IWO1" s="251"/>
      <c r="IWP1" s="251"/>
      <c r="IWQ1" s="251"/>
      <c r="IWR1" s="251"/>
      <c r="IWS1" s="251"/>
      <c r="IWT1" s="251"/>
      <c r="IWU1" s="251"/>
      <c r="IWV1" s="251"/>
      <c r="IWW1" s="251"/>
      <c r="IWX1" s="251"/>
      <c r="IWY1" s="251"/>
      <c r="IWZ1" s="251"/>
      <c r="IXA1" s="251"/>
      <c r="IXB1" s="251"/>
      <c r="IXC1" s="251"/>
      <c r="IXD1" s="251"/>
      <c r="IXE1" s="251"/>
      <c r="IXF1" s="251"/>
      <c r="IXG1" s="251"/>
      <c r="IXH1" s="251"/>
      <c r="IXI1" s="251"/>
      <c r="IXJ1" s="251"/>
      <c r="IXK1" s="251"/>
      <c r="IXL1" s="251"/>
      <c r="IXM1" s="251"/>
      <c r="IXN1" s="251"/>
      <c r="IXO1" s="251"/>
      <c r="IXP1" s="251"/>
      <c r="IXQ1" s="251"/>
      <c r="IXR1" s="251"/>
      <c r="IXS1" s="251"/>
      <c r="IXT1" s="251"/>
      <c r="IXU1" s="251"/>
      <c r="IXV1" s="251"/>
      <c r="IXW1" s="251"/>
      <c r="IXX1" s="251"/>
      <c r="IXY1" s="251"/>
      <c r="IXZ1" s="251"/>
      <c r="IYA1" s="251"/>
      <c r="IYB1" s="251"/>
      <c r="IYC1" s="251"/>
      <c r="IYD1" s="251"/>
      <c r="IYE1" s="251"/>
      <c r="IYF1" s="251"/>
      <c r="IYG1" s="251"/>
      <c r="IYH1" s="251"/>
      <c r="IYI1" s="251"/>
      <c r="IYJ1" s="251"/>
      <c r="IYK1" s="251"/>
      <c r="IYL1" s="251"/>
      <c r="IYM1" s="251"/>
      <c r="IYN1" s="251"/>
      <c r="IYO1" s="251"/>
      <c r="IYP1" s="251"/>
      <c r="IYQ1" s="251"/>
      <c r="IYR1" s="251"/>
      <c r="IYS1" s="251"/>
      <c r="IYT1" s="251"/>
      <c r="IYU1" s="251"/>
      <c r="IYV1" s="251"/>
      <c r="IYW1" s="251"/>
      <c r="IYX1" s="251"/>
      <c r="IYY1" s="251"/>
      <c r="IYZ1" s="251"/>
      <c r="IZA1" s="251"/>
      <c r="IZB1" s="251"/>
      <c r="IZC1" s="251"/>
      <c r="IZD1" s="251"/>
      <c r="IZE1" s="251"/>
      <c r="IZF1" s="251"/>
      <c r="IZG1" s="251"/>
      <c r="IZH1" s="251"/>
      <c r="IZI1" s="251"/>
      <c r="IZJ1" s="251"/>
      <c r="IZK1" s="251"/>
      <c r="IZL1" s="251"/>
      <c r="IZM1" s="251"/>
      <c r="IZN1" s="251"/>
      <c r="IZO1" s="251"/>
      <c r="IZP1" s="251"/>
      <c r="IZQ1" s="251"/>
      <c r="IZR1" s="251"/>
      <c r="IZS1" s="251"/>
      <c r="IZT1" s="251"/>
      <c r="IZU1" s="251"/>
      <c r="IZV1" s="251"/>
      <c r="IZW1" s="251"/>
      <c r="IZX1" s="251"/>
      <c r="IZY1" s="251"/>
      <c r="IZZ1" s="251"/>
      <c r="JAA1" s="251"/>
      <c r="JAB1" s="251"/>
      <c r="JAC1" s="251"/>
      <c r="JAD1" s="251"/>
      <c r="JAE1" s="251"/>
      <c r="JAF1" s="251"/>
      <c r="JAG1" s="251"/>
      <c r="JAH1" s="251"/>
      <c r="JAI1" s="251"/>
      <c r="JAJ1" s="251"/>
      <c r="JAK1" s="251"/>
      <c r="JAL1" s="251"/>
      <c r="JAM1" s="251"/>
      <c r="JAN1" s="251"/>
      <c r="JAO1" s="251"/>
      <c r="JAP1" s="251"/>
      <c r="JAQ1" s="251"/>
      <c r="JAR1" s="251"/>
      <c r="JAS1" s="251"/>
      <c r="JAT1" s="251"/>
      <c r="JAU1" s="251"/>
      <c r="JAV1" s="251"/>
      <c r="JAW1" s="251"/>
      <c r="JAX1" s="251"/>
      <c r="JAY1" s="251"/>
      <c r="JAZ1" s="251"/>
      <c r="JBA1" s="251"/>
      <c r="JBB1" s="251"/>
      <c r="JBC1" s="251"/>
      <c r="JBD1" s="251"/>
      <c r="JBE1" s="251"/>
      <c r="JBF1" s="251"/>
      <c r="JBG1" s="251"/>
      <c r="JBH1" s="251"/>
      <c r="JBI1" s="251"/>
      <c r="JBJ1" s="251"/>
      <c r="JBK1" s="251"/>
      <c r="JBL1" s="251"/>
      <c r="JBM1" s="251"/>
      <c r="JBN1" s="251"/>
      <c r="JBO1" s="251"/>
      <c r="JBP1" s="251"/>
      <c r="JBQ1" s="251"/>
      <c r="JBR1" s="251"/>
      <c r="JBS1" s="251"/>
      <c r="JBT1" s="251"/>
      <c r="JBU1" s="251"/>
      <c r="JBV1" s="251"/>
      <c r="JBW1" s="251"/>
      <c r="JBX1" s="251"/>
      <c r="JBY1" s="251"/>
      <c r="JBZ1" s="251"/>
      <c r="JCA1" s="251"/>
      <c r="JCB1" s="251"/>
      <c r="JCC1" s="251"/>
      <c r="JCD1" s="251"/>
      <c r="JCE1" s="251"/>
      <c r="JCF1" s="251"/>
      <c r="JCG1" s="251"/>
      <c r="JCH1" s="251"/>
      <c r="JCI1" s="251"/>
      <c r="JCJ1" s="251"/>
      <c r="JCK1" s="251"/>
      <c r="JCL1" s="251"/>
      <c r="JCM1" s="251"/>
      <c r="JCN1" s="251"/>
      <c r="JCO1" s="251"/>
      <c r="JCP1" s="251"/>
      <c r="JCQ1" s="251"/>
      <c r="JCR1" s="251"/>
      <c r="JCS1" s="251"/>
      <c r="JCT1" s="251"/>
      <c r="JCU1" s="251"/>
      <c r="JCV1" s="251"/>
      <c r="JCW1" s="251"/>
      <c r="JCX1" s="251"/>
      <c r="JCY1" s="251"/>
      <c r="JCZ1" s="251"/>
      <c r="JDA1" s="251"/>
      <c r="JDB1" s="251"/>
      <c r="JDC1" s="251"/>
      <c r="JDD1" s="251"/>
      <c r="JDE1" s="251"/>
      <c r="JDF1" s="251"/>
      <c r="JDG1" s="251"/>
      <c r="JDH1" s="251"/>
      <c r="JDI1" s="251"/>
      <c r="JDJ1" s="251"/>
      <c r="JDK1" s="251"/>
      <c r="JDL1" s="251"/>
      <c r="JDM1" s="251"/>
      <c r="JDN1" s="251"/>
      <c r="JDO1" s="251"/>
      <c r="JDP1" s="251"/>
      <c r="JDQ1" s="251"/>
      <c r="JDR1" s="251"/>
      <c r="JDS1" s="251"/>
      <c r="JDT1" s="251"/>
      <c r="JDU1" s="251"/>
      <c r="JDV1" s="251"/>
      <c r="JDW1" s="251"/>
      <c r="JDX1" s="251"/>
      <c r="JDY1" s="251"/>
      <c r="JDZ1" s="251"/>
      <c r="JEA1" s="251"/>
      <c r="JEB1" s="251"/>
      <c r="JEC1" s="251"/>
      <c r="JED1" s="251"/>
      <c r="JEE1" s="251"/>
      <c r="JEF1" s="251"/>
      <c r="JEG1" s="251"/>
      <c r="JEH1" s="251"/>
      <c r="JEI1" s="251"/>
      <c r="JEJ1" s="251"/>
      <c r="JEK1" s="251"/>
      <c r="JEL1" s="251"/>
      <c r="JEM1" s="251"/>
      <c r="JEN1" s="251"/>
      <c r="JEO1" s="251"/>
      <c r="JEP1" s="251"/>
      <c r="JEQ1" s="251"/>
      <c r="JER1" s="251"/>
      <c r="JES1" s="251"/>
      <c r="JET1" s="251"/>
      <c r="JEU1" s="251"/>
      <c r="JEV1" s="251"/>
      <c r="JEW1" s="251"/>
      <c r="JEX1" s="251"/>
      <c r="JEY1" s="251"/>
      <c r="JEZ1" s="251"/>
      <c r="JFA1" s="251"/>
      <c r="JFB1" s="251"/>
      <c r="JFC1" s="251"/>
      <c r="JFD1" s="251"/>
      <c r="JFE1" s="251"/>
      <c r="JFF1" s="251"/>
      <c r="JFG1" s="251"/>
      <c r="JFH1" s="251"/>
      <c r="JFI1" s="251"/>
      <c r="JFJ1" s="251"/>
      <c r="JFK1" s="251"/>
      <c r="JFL1" s="251"/>
      <c r="JFM1" s="251"/>
      <c r="JFN1" s="251"/>
      <c r="JFO1" s="251"/>
      <c r="JFP1" s="251"/>
      <c r="JFQ1" s="251"/>
      <c r="JFR1" s="251"/>
      <c r="JFS1" s="251"/>
      <c r="JFT1" s="251"/>
      <c r="JFU1" s="251"/>
      <c r="JFV1" s="251"/>
      <c r="JFW1" s="251"/>
      <c r="JFX1" s="251"/>
      <c r="JFY1" s="251"/>
      <c r="JFZ1" s="251"/>
      <c r="JGA1" s="251"/>
      <c r="JGB1" s="251"/>
      <c r="JGC1" s="251"/>
      <c r="JGD1" s="251"/>
      <c r="JGE1" s="251"/>
      <c r="JGF1" s="251"/>
      <c r="JGG1" s="251"/>
      <c r="JGH1" s="251"/>
      <c r="JGI1" s="251"/>
      <c r="JGJ1" s="251"/>
      <c r="JGK1" s="251"/>
      <c r="JGL1" s="251"/>
      <c r="JGM1" s="251"/>
      <c r="JGN1" s="251"/>
      <c r="JGO1" s="251"/>
      <c r="JGP1" s="251"/>
      <c r="JGQ1" s="251"/>
      <c r="JGR1" s="251"/>
      <c r="JGS1" s="251"/>
      <c r="JGT1" s="251"/>
      <c r="JGU1" s="251"/>
      <c r="JGV1" s="251"/>
      <c r="JGW1" s="251"/>
      <c r="JGX1" s="251"/>
      <c r="JGY1" s="251"/>
      <c r="JGZ1" s="251"/>
      <c r="JHA1" s="251"/>
      <c r="JHB1" s="251"/>
      <c r="JHC1" s="251"/>
      <c r="JHD1" s="251"/>
      <c r="JHE1" s="251"/>
      <c r="JHF1" s="251"/>
      <c r="JHG1" s="251"/>
      <c r="JHH1" s="251"/>
      <c r="JHI1" s="251"/>
      <c r="JHJ1" s="251"/>
      <c r="JHK1" s="251"/>
      <c r="JHL1" s="251"/>
      <c r="JHM1" s="251"/>
      <c r="JHN1" s="251"/>
      <c r="JHO1" s="251"/>
      <c r="JHP1" s="251"/>
      <c r="JHQ1" s="251"/>
      <c r="JHR1" s="251"/>
      <c r="JHS1" s="251"/>
      <c r="JHT1" s="251"/>
      <c r="JHU1" s="251"/>
      <c r="JHV1" s="251"/>
      <c r="JHW1" s="251"/>
      <c r="JHX1" s="251"/>
      <c r="JHY1" s="251"/>
      <c r="JHZ1" s="251"/>
      <c r="JIA1" s="251"/>
      <c r="JIB1" s="251"/>
      <c r="JIC1" s="251"/>
      <c r="JID1" s="251"/>
      <c r="JIE1" s="251"/>
      <c r="JIF1" s="251"/>
      <c r="JIG1" s="251"/>
      <c r="JIH1" s="251"/>
      <c r="JII1" s="251"/>
      <c r="JIJ1" s="251"/>
      <c r="JIK1" s="251"/>
      <c r="JIL1" s="251"/>
      <c r="JIM1" s="251"/>
      <c r="JIN1" s="251"/>
      <c r="JIO1" s="251"/>
      <c r="JIP1" s="251"/>
      <c r="JIQ1" s="251"/>
      <c r="JIR1" s="251"/>
      <c r="JIS1" s="251"/>
      <c r="JIT1" s="251"/>
      <c r="JIU1" s="251"/>
      <c r="JIV1" s="251"/>
      <c r="JIW1" s="251"/>
      <c r="JIX1" s="251"/>
      <c r="JIY1" s="251"/>
      <c r="JIZ1" s="251"/>
      <c r="JJA1" s="251"/>
      <c r="JJB1" s="251"/>
      <c r="JJC1" s="251"/>
      <c r="JJD1" s="251"/>
      <c r="JJE1" s="251"/>
      <c r="JJF1" s="251"/>
      <c r="JJG1" s="251"/>
      <c r="JJH1" s="251"/>
      <c r="JJI1" s="251"/>
      <c r="JJJ1" s="251"/>
      <c r="JJK1" s="251"/>
      <c r="JJL1" s="251"/>
      <c r="JJM1" s="251"/>
      <c r="JJN1" s="251"/>
      <c r="JJO1" s="251"/>
      <c r="JJP1" s="251"/>
      <c r="JJQ1" s="251"/>
      <c r="JJR1" s="251"/>
      <c r="JJS1" s="251"/>
      <c r="JJT1" s="251"/>
      <c r="JJU1" s="251"/>
      <c r="JJV1" s="251"/>
      <c r="JJW1" s="251"/>
      <c r="JJX1" s="251"/>
      <c r="JJY1" s="251"/>
      <c r="JJZ1" s="251"/>
      <c r="JKA1" s="251"/>
      <c r="JKB1" s="251"/>
      <c r="JKC1" s="251"/>
      <c r="JKD1" s="251"/>
      <c r="JKE1" s="251"/>
      <c r="JKF1" s="251"/>
      <c r="JKG1" s="251"/>
      <c r="JKH1" s="251"/>
      <c r="JKI1" s="251"/>
      <c r="JKJ1" s="251"/>
      <c r="JKK1" s="251"/>
      <c r="JKL1" s="251"/>
      <c r="JKM1" s="251"/>
      <c r="JKN1" s="251"/>
      <c r="JKO1" s="251"/>
      <c r="JKP1" s="251"/>
      <c r="JKQ1" s="251"/>
      <c r="JKR1" s="251"/>
      <c r="JKS1" s="251"/>
      <c r="JKT1" s="251"/>
      <c r="JKU1" s="251"/>
      <c r="JKV1" s="251"/>
      <c r="JKW1" s="251"/>
      <c r="JKX1" s="251"/>
      <c r="JKY1" s="251"/>
      <c r="JKZ1" s="251"/>
      <c r="JLA1" s="251"/>
      <c r="JLB1" s="251"/>
      <c r="JLC1" s="251"/>
      <c r="JLD1" s="251"/>
      <c r="JLE1" s="251"/>
      <c r="JLF1" s="251"/>
      <c r="JLG1" s="251"/>
      <c r="JLH1" s="251"/>
      <c r="JLI1" s="251"/>
      <c r="JLJ1" s="251"/>
      <c r="JLK1" s="251"/>
      <c r="JLL1" s="251"/>
      <c r="JLM1" s="251"/>
      <c r="JLN1" s="251"/>
      <c r="JLO1" s="251"/>
      <c r="JLP1" s="251"/>
      <c r="JLQ1" s="251"/>
      <c r="JLR1" s="251"/>
      <c r="JLS1" s="251"/>
      <c r="JLT1" s="251"/>
      <c r="JLU1" s="251"/>
      <c r="JLV1" s="251"/>
      <c r="JLW1" s="251"/>
      <c r="JLX1" s="251"/>
      <c r="JLY1" s="251"/>
      <c r="JLZ1" s="251"/>
      <c r="JMA1" s="251"/>
      <c r="JMB1" s="251"/>
      <c r="JMC1" s="251"/>
      <c r="JMD1" s="251"/>
      <c r="JME1" s="251"/>
      <c r="JMF1" s="251"/>
      <c r="JMG1" s="251"/>
      <c r="JMH1" s="251"/>
      <c r="JMI1" s="251"/>
      <c r="JMJ1" s="251"/>
      <c r="JMK1" s="251"/>
      <c r="JML1" s="251"/>
      <c r="JMM1" s="251"/>
      <c r="JMN1" s="251"/>
      <c r="JMO1" s="251"/>
      <c r="JMP1" s="251"/>
      <c r="JMQ1" s="251"/>
      <c r="JMR1" s="251"/>
      <c r="JMS1" s="251"/>
      <c r="JMT1" s="251"/>
      <c r="JMU1" s="251"/>
      <c r="JMV1" s="251"/>
      <c r="JMW1" s="251"/>
      <c r="JMX1" s="251"/>
      <c r="JMY1" s="251"/>
      <c r="JMZ1" s="251"/>
      <c r="JNA1" s="251"/>
      <c r="JNB1" s="251"/>
      <c r="JNC1" s="251"/>
      <c r="JND1" s="251"/>
      <c r="JNE1" s="251"/>
      <c r="JNF1" s="251"/>
      <c r="JNG1" s="251"/>
      <c r="JNH1" s="251"/>
      <c r="JNI1" s="251"/>
      <c r="JNJ1" s="251"/>
      <c r="JNK1" s="251"/>
      <c r="JNL1" s="251"/>
      <c r="JNM1" s="251"/>
      <c r="JNN1" s="251"/>
      <c r="JNO1" s="251"/>
      <c r="JNP1" s="251"/>
      <c r="JNQ1" s="251"/>
      <c r="JNR1" s="251"/>
      <c r="JNS1" s="251"/>
      <c r="JNT1" s="251"/>
      <c r="JNU1" s="251"/>
      <c r="JNV1" s="251"/>
      <c r="JNW1" s="251"/>
      <c r="JNX1" s="251"/>
      <c r="JNY1" s="251"/>
      <c r="JNZ1" s="251"/>
      <c r="JOA1" s="251"/>
      <c r="JOB1" s="251"/>
      <c r="JOC1" s="251"/>
      <c r="JOD1" s="251"/>
      <c r="JOE1" s="251"/>
      <c r="JOF1" s="251"/>
      <c r="JOG1" s="251"/>
      <c r="JOH1" s="251"/>
      <c r="JOI1" s="251"/>
      <c r="JOJ1" s="251"/>
      <c r="JOK1" s="251"/>
      <c r="JOL1" s="251"/>
      <c r="JOM1" s="251"/>
      <c r="JON1" s="251"/>
      <c r="JOO1" s="251"/>
      <c r="JOP1" s="251"/>
      <c r="JOQ1" s="251"/>
      <c r="JOR1" s="251"/>
      <c r="JOS1" s="251"/>
      <c r="JOT1" s="251"/>
      <c r="JOU1" s="251"/>
      <c r="JOV1" s="251"/>
      <c r="JOW1" s="251"/>
      <c r="JOX1" s="251"/>
      <c r="JOY1" s="251"/>
      <c r="JOZ1" s="251"/>
      <c r="JPA1" s="251"/>
      <c r="JPB1" s="251"/>
      <c r="JPC1" s="251"/>
      <c r="JPD1" s="251"/>
      <c r="JPE1" s="251"/>
      <c r="JPF1" s="251"/>
      <c r="JPG1" s="251"/>
      <c r="JPH1" s="251"/>
      <c r="JPI1" s="251"/>
      <c r="JPJ1" s="251"/>
      <c r="JPK1" s="251"/>
      <c r="JPL1" s="251"/>
      <c r="JPM1" s="251"/>
      <c r="JPN1" s="251"/>
      <c r="JPO1" s="251"/>
      <c r="JPP1" s="251"/>
      <c r="JPQ1" s="251"/>
      <c r="JPR1" s="251"/>
      <c r="JPS1" s="251"/>
      <c r="JPT1" s="251"/>
      <c r="JPU1" s="251"/>
      <c r="JPV1" s="251"/>
      <c r="JPW1" s="251"/>
      <c r="JPX1" s="251"/>
      <c r="JPY1" s="251"/>
      <c r="JPZ1" s="251"/>
      <c r="JQA1" s="251"/>
      <c r="JQB1" s="251"/>
      <c r="JQC1" s="251"/>
      <c r="JQD1" s="251"/>
      <c r="JQE1" s="251"/>
      <c r="JQF1" s="251"/>
      <c r="JQG1" s="251"/>
      <c r="JQH1" s="251"/>
      <c r="JQI1" s="251"/>
      <c r="JQJ1" s="251"/>
      <c r="JQK1" s="251"/>
      <c r="JQL1" s="251"/>
      <c r="JQM1" s="251"/>
      <c r="JQN1" s="251"/>
      <c r="JQO1" s="251"/>
      <c r="JQP1" s="251"/>
      <c r="JQQ1" s="251"/>
      <c r="JQR1" s="251"/>
      <c r="JQS1" s="251"/>
      <c r="JQT1" s="251"/>
      <c r="JQU1" s="251"/>
      <c r="JQV1" s="251"/>
      <c r="JQW1" s="251"/>
      <c r="JQX1" s="251"/>
      <c r="JQY1" s="251"/>
      <c r="JQZ1" s="251"/>
      <c r="JRA1" s="251"/>
      <c r="JRB1" s="251"/>
      <c r="JRC1" s="251"/>
      <c r="JRD1" s="251"/>
      <c r="JRE1" s="251"/>
      <c r="JRF1" s="251"/>
      <c r="JRG1" s="251"/>
      <c r="JRH1" s="251"/>
      <c r="JRI1" s="251"/>
      <c r="JRJ1" s="251"/>
      <c r="JRK1" s="251"/>
      <c r="JRL1" s="251"/>
      <c r="JRM1" s="251"/>
      <c r="JRN1" s="251"/>
      <c r="JRO1" s="251"/>
      <c r="JRP1" s="251"/>
      <c r="JRQ1" s="251"/>
      <c r="JRR1" s="251"/>
      <c r="JRS1" s="251"/>
      <c r="JRT1" s="251"/>
      <c r="JRU1" s="251"/>
      <c r="JRV1" s="251"/>
      <c r="JRW1" s="251"/>
      <c r="JRX1" s="251"/>
      <c r="JRY1" s="251"/>
      <c r="JRZ1" s="251"/>
      <c r="JSA1" s="251"/>
      <c r="JSB1" s="251"/>
      <c r="JSC1" s="251"/>
      <c r="JSD1" s="251"/>
      <c r="JSE1" s="251"/>
      <c r="JSF1" s="251"/>
      <c r="JSG1" s="251"/>
      <c r="JSH1" s="251"/>
      <c r="JSI1" s="251"/>
      <c r="JSJ1" s="251"/>
      <c r="JSK1" s="251"/>
      <c r="JSL1" s="251"/>
      <c r="JSM1" s="251"/>
      <c r="JSN1" s="251"/>
      <c r="JSO1" s="251"/>
      <c r="JSP1" s="251"/>
      <c r="JSQ1" s="251"/>
      <c r="JSR1" s="251"/>
      <c r="JSS1" s="251"/>
      <c r="JST1" s="251"/>
      <c r="JSU1" s="251"/>
      <c r="JSV1" s="251"/>
      <c r="JSW1" s="251"/>
      <c r="JSX1" s="251"/>
      <c r="JSY1" s="251"/>
      <c r="JSZ1" s="251"/>
      <c r="JTA1" s="251"/>
      <c r="JTB1" s="251"/>
      <c r="JTC1" s="251"/>
      <c r="JTD1" s="251"/>
      <c r="JTE1" s="251"/>
      <c r="JTF1" s="251"/>
      <c r="JTG1" s="251"/>
      <c r="JTH1" s="251"/>
      <c r="JTI1" s="251"/>
      <c r="JTJ1" s="251"/>
      <c r="JTK1" s="251"/>
      <c r="JTL1" s="251"/>
      <c r="JTM1" s="251"/>
      <c r="JTN1" s="251"/>
      <c r="JTO1" s="251"/>
      <c r="JTP1" s="251"/>
      <c r="JTQ1" s="251"/>
      <c r="JTR1" s="251"/>
      <c r="JTS1" s="251"/>
      <c r="JTT1" s="251"/>
      <c r="JTU1" s="251"/>
      <c r="JTV1" s="251"/>
      <c r="JTW1" s="251"/>
      <c r="JTX1" s="251"/>
      <c r="JTY1" s="251"/>
      <c r="JTZ1" s="251"/>
      <c r="JUA1" s="251"/>
      <c r="JUB1" s="251"/>
      <c r="JUC1" s="251"/>
      <c r="JUD1" s="251"/>
      <c r="JUE1" s="251"/>
      <c r="JUF1" s="251"/>
      <c r="JUG1" s="251"/>
      <c r="JUH1" s="251"/>
      <c r="JUI1" s="251"/>
      <c r="JUJ1" s="251"/>
      <c r="JUK1" s="251"/>
      <c r="JUL1" s="251"/>
      <c r="JUM1" s="251"/>
      <c r="JUN1" s="251"/>
      <c r="JUO1" s="251"/>
      <c r="JUP1" s="251"/>
      <c r="JUQ1" s="251"/>
      <c r="JUR1" s="251"/>
      <c r="JUS1" s="251"/>
      <c r="JUT1" s="251"/>
      <c r="JUU1" s="251"/>
      <c r="JUV1" s="251"/>
      <c r="JUW1" s="251"/>
      <c r="JUX1" s="251"/>
      <c r="JUY1" s="251"/>
      <c r="JUZ1" s="251"/>
      <c r="JVA1" s="251"/>
      <c r="JVB1" s="251"/>
      <c r="JVC1" s="251"/>
      <c r="JVD1" s="251"/>
      <c r="JVE1" s="251"/>
      <c r="JVF1" s="251"/>
      <c r="JVG1" s="251"/>
      <c r="JVH1" s="251"/>
      <c r="JVI1" s="251"/>
      <c r="JVJ1" s="251"/>
      <c r="JVK1" s="251"/>
      <c r="JVL1" s="251"/>
      <c r="JVM1" s="251"/>
      <c r="JVN1" s="251"/>
      <c r="JVO1" s="251"/>
      <c r="JVP1" s="251"/>
      <c r="JVQ1" s="251"/>
      <c r="JVR1" s="251"/>
      <c r="JVS1" s="251"/>
      <c r="JVT1" s="251"/>
      <c r="JVU1" s="251"/>
      <c r="JVV1" s="251"/>
      <c r="JVW1" s="251"/>
      <c r="JVX1" s="251"/>
      <c r="JVY1" s="251"/>
      <c r="JVZ1" s="251"/>
      <c r="JWA1" s="251"/>
      <c r="JWB1" s="251"/>
      <c r="JWC1" s="251"/>
      <c r="JWD1" s="251"/>
      <c r="JWE1" s="251"/>
      <c r="JWF1" s="251"/>
      <c r="JWG1" s="251"/>
      <c r="JWH1" s="251"/>
      <c r="JWI1" s="251"/>
      <c r="JWJ1" s="251"/>
      <c r="JWK1" s="251"/>
      <c r="JWL1" s="251"/>
      <c r="JWM1" s="251"/>
      <c r="JWN1" s="251"/>
      <c r="JWO1" s="251"/>
      <c r="JWP1" s="251"/>
      <c r="JWQ1" s="251"/>
      <c r="JWR1" s="251"/>
      <c r="JWS1" s="251"/>
      <c r="JWT1" s="251"/>
      <c r="JWU1" s="251"/>
      <c r="JWV1" s="251"/>
      <c r="JWW1" s="251"/>
      <c r="JWX1" s="251"/>
      <c r="JWY1" s="251"/>
      <c r="JWZ1" s="251"/>
      <c r="JXA1" s="251"/>
      <c r="JXB1" s="251"/>
      <c r="JXC1" s="251"/>
      <c r="JXD1" s="251"/>
      <c r="JXE1" s="251"/>
      <c r="JXF1" s="251"/>
      <c r="JXG1" s="251"/>
      <c r="JXH1" s="251"/>
      <c r="JXI1" s="251"/>
      <c r="JXJ1" s="251"/>
      <c r="JXK1" s="251"/>
      <c r="JXL1" s="251"/>
      <c r="JXM1" s="251"/>
      <c r="JXN1" s="251"/>
      <c r="JXO1" s="251"/>
      <c r="JXP1" s="251"/>
      <c r="JXQ1" s="251"/>
      <c r="JXR1" s="251"/>
      <c r="JXS1" s="251"/>
      <c r="JXT1" s="251"/>
      <c r="JXU1" s="251"/>
      <c r="JXV1" s="251"/>
      <c r="JXW1" s="251"/>
      <c r="JXX1" s="251"/>
      <c r="JXY1" s="251"/>
      <c r="JXZ1" s="251"/>
      <c r="JYA1" s="251"/>
      <c r="JYB1" s="251"/>
      <c r="JYC1" s="251"/>
      <c r="JYD1" s="251"/>
      <c r="JYE1" s="251"/>
      <c r="JYF1" s="251"/>
      <c r="JYG1" s="251"/>
      <c r="JYH1" s="251"/>
      <c r="JYI1" s="251"/>
      <c r="JYJ1" s="251"/>
      <c r="JYK1" s="251"/>
      <c r="JYL1" s="251"/>
      <c r="JYM1" s="251"/>
      <c r="JYN1" s="251"/>
      <c r="JYO1" s="251"/>
      <c r="JYP1" s="251"/>
      <c r="JYQ1" s="251"/>
      <c r="JYR1" s="251"/>
      <c r="JYS1" s="251"/>
      <c r="JYT1" s="251"/>
      <c r="JYU1" s="251"/>
      <c r="JYV1" s="251"/>
      <c r="JYW1" s="251"/>
      <c r="JYX1" s="251"/>
      <c r="JYY1" s="251"/>
      <c r="JYZ1" s="251"/>
      <c r="JZA1" s="251"/>
      <c r="JZB1" s="251"/>
      <c r="JZC1" s="251"/>
      <c r="JZD1" s="251"/>
      <c r="JZE1" s="251"/>
      <c r="JZF1" s="251"/>
      <c r="JZG1" s="251"/>
      <c r="JZH1" s="251"/>
      <c r="JZI1" s="251"/>
      <c r="JZJ1" s="251"/>
      <c r="JZK1" s="251"/>
      <c r="JZL1" s="251"/>
      <c r="JZM1" s="251"/>
      <c r="JZN1" s="251"/>
      <c r="JZO1" s="251"/>
      <c r="JZP1" s="251"/>
      <c r="JZQ1" s="251"/>
      <c r="JZR1" s="251"/>
      <c r="JZS1" s="251"/>
      <c r="JZT1" s="251"/>
      <c r="JZU1" s="251"/>
      <c r="JZV1" s="251"/>
      <c r="JZW1" s="251"/>
      <c r="JZX1" s="251"/>
      <c r="JZY1" s="251"/>
      <c r="JZZ1" s="251"/>
      <c r="KAA1" s="251"/>
      <c r="KAB1" s="251"/>
      <c r="KAC1" s="251"/>
      <c r="KAD1" s="251"/>
      <c r="KAE1" s="251"/>
      <c r="KAF1" s="251"/>
      <c r="KAG1" s="251"/>
      <c r="KAH1" s="251"/>
      <c r="KAI1" s="251"/>
      <c r="KAJ1" s="251"/>
      <c r="KAK1" s="251"/>
      <c r="KAL1" s="251"/>
      <c r="KAM1" s="251"/>
      <c r="KAN1" s="251"/>
      <c r="KAO1" s="251"/>
      <c r="KAP1" s="251"/>
      <c r="KAQ1" s="251"/>
      <c r="KAR1" s="251"/>
      <c r="KAS1" s="251"/>
      <c r="KAT1" s="251"/>
      <c r="KAU1" s="251"/>
      <c r="KAV1" s="251"/>
      <c r="KAW1" s="251"/>
      <c r="KAX1" s="251"/>
      <c r="KAY1" s="251"/>
      <c r="KAZ1" s="251"/>
      <c r="KBA1" s="251"/>
      <c r="KBB1" s="251"/>
      <c r="KBC1" s="251"/>
      <c r="KBD1" s="251"/>
      <c r="KBE1" s="251"/>
      <c r="KBF1" s="251"/>
      <c r="KBG1" s="251"/>
      <c r="KBH1" s="251"/>
      <c r="KBI1" s="251"/>
      <c r="KBJ1" s="251"/>
      <c r="KBK1" s="251"/>
      <c r="KBL1" s="251"/>
      <c r="KBM1" s="251"/>
      <c r="KBN1" s="251"/>
      <c r="KBO1" s="251"/>
      <c r="KBP1" s="251"/>
      <c r="KBQ1" s="251"/>
      <c r="KBR1" s="251"/>
      <c r="KBS1" s="251"/>
      <c r="KBT1" s="251"/>
      <c r="KBU1" s="251"/>
      <c r="KBV1" s="251"/>
      <c r="KBW1" s="251"/>
      <c r="KBX1" s="251"/>
      <c r="KBY1" s="251"/>
      <c r="KBZ1" s="251"/>
      <c r="KCA1" s="251"/>
      <c r="KCB1" s="251"/>
      <c r="KCC1" s="251"/>
      <c r="KCD1" s="251"/>
      <c r="KCE1" s="251"/>
      <c r="KCF1" s="251"/>
      <c r="KCG1" s="251"/>
      <c r="KCH1" s="251"/>
      <c r="KCI1" s="251"/>
      <c r="KCJ1" s="251"/>
      <c r="KCK1" s="251"/>
      <c r="KCL1" s="251"/>
      <c r="KCM1" s="251"/>
      <c r="KCN1" s="251"/>
      <c r="KCO1" s="251"/>
      <c r="KCP1" s="251"/>
      <c r="KCQ1" s="251"/>
      <c r="KCR1" s="251"/>
      <c r="KCS1" s="251"/>
      <c r="KCT1" s="251"/>
      <c r="KCU1" s="251"/>
      <c r="KCV1" s="251"/>
      <c r="KCW1" s="251"/>
      <c r="KCX1" s="251"/>
      <c r="KCY1" s="251"/>
      <c r="KCZ1" s="251"/>
      <c r="KDA1" s="251"/>
      <c r="KDB1" s="251"/>
      <c r="KDC1" s="251"/>
      <c r="KDD1" s="251"/>
      <c r="KDE1" s="251"/>
      <c r="KDF1" s="251"/>
      <c r="KDG1" s="251"/>
      <c r="KDH1" s="251"/>
      <c r="KDI1" s="251"/>
      <c r="KDJ1" s="251"/>
      <c r="KDK1" s="251"/>
      <c r="KDL1" s="251"/>
      <c r="KDM1" s="251"/>
      <c r="KDN1" s="251"/>
      <c r="KDO1" s="251"/>
      <c r="KDP1" s="251"/>
      <c r="KDQ1" s="251"/>
      <c r="KDR1" s="251"/>
      <c r="KDS1" s="251"/>
      <c r="KDT1" s="251"/>
      <c r="KDU1" s="251"/>
      <c r="KDV1" s="251"/>
      <c r="KDW1" s="251"/>
      <c r="KDX1" s="251"/>
      <c r="KDY1" s="251"/>
      <c r="KDZ1" s="251"/>
      <c r="KEA1" s="251"/>
      <c r="KEB1" s="251"/>
      <c r="KEC1" s="251"/>
      <c r="KED1" s="251"/>
      <c r="KEE1" s="251"/>
      <c r="KEF1" s="251"/>
      <c r="KEG1" s="251"/>
      <c r="KEH1" s="251"/>
      <c r="KEI1" s="251"/>
      <c r="KEJ1" s="251"/>
      <c r="KEK1" s="251"/>
      <c r="KEL1" s="251"/>
      <c r="KEM1" s="251"/>
      <c r="KEN1" s="251"/>
      <c r="KEO1" s="251"/>
      <c r="KEP1" s="251"/>
      <c r="KEQ1" s="251"/>
      <c r="KER1" s="251"/>
      <c r="KES1" s="251"/>
      <c r="KET1" s="251"/>
      <c r="KEU1" s="251"/>
      <c r="KEV1" s="251"/>
      <c r="KEW1" s="251"/>
      <c r="KEX1" s="251"/>
      <c r="KEY1" s="251"/>
      <c r="KEZ1" s="251"/>
      <c r="KFA1" s="251"/>
      <c r="KFB1" s="251"/>
      <c r="KFC1" s="251"/>
      <c r="KFD1" s="251"/>
      <c r="KFE1" s="251"/>
      <c r="KFF1" s="251"/>
      <c r="KFG1" s="251"/>
      <c r="KFH1" s="251"/>
      <c r="KFI1" s="251"/>
      <c r="KFJ1" s="251"/>
      <c r="KFK1" s="251"/>
      <c r="KFL1" s="251"/>
      <c r="KFM1" s="251"/>
      <c r="KFN1" s="251"/>
      <c r="KFO1" s="251"/>
      <c r="KFP1" s="251"/>
      <c r="KFQ1" s="251"/>
      <c r="KFR1" s="251"/>
      <c r="KFS1" s="251"/>
      <c r="KFT1" s="251"/>
      <c r="KFU1" s="251"/>
      <c r="KFV1" s="251"/>
      <c r="KFW1" s="251"/>
      <c r="KFX1" s="251"/>
      <c r="KFY1" s="251"/>
      <c r="KFZ1" s="251"/>
      <c r="KGA1" s="251"/>
      <c r="KGB1" s="251"/>
      <c r="KGC1" s="251"/>
      <c r="KGD1" s="251"/>
      <c r="KGE1" s="251"/>
      <c r="KGF1" s="251"/>
      <c r="KGG1" s="251"/>
      <c r="KGH1" s="251"/>
      <c r="KGI1" s="251"/>
      <c r="KGJ1" s="251"/>
      <c r="KGK1" s="251"/>
      <c r="KGL1" s="251"/>
      <c r="KGM1" s="251"/>
      <c r="KGN1" s="251"/>
      <c r="KGO1" s="251"/>
      <c r="KGP1" s="251"/>
      <c r="KGQ1" s="251"/>
      <c r="KGR1" s="251"/>
      <c r="KGS1" s="251"/>
      <c r="KGT1" s="251"/>
      <c r="KGU1" s="251"/>
      <c r="KGV1" s="251"/>
      <c r="KGW1" s="251"/>
      <c r="KGX1" s="251"/>
      <c r="KGY1" s="251"/>
      <c r="KGZ1" s="251"/>
      <c r="KHA1" s="251"/>
      <c r="KHB1" s="251"/>
      <c r="KHC1" s="251"/>
      <c r="KHD1" s="251"/>
      <c r="KHE1" s="251"/>
      <c r="KHF1" s="251"/>
      <c r="KHG1" s="251"/>
      <c r="KHH1" s="251"/>
      <c r="KHI1" s="251"/>
      <c r="KHJ1" s="251"/>
      <c r="KHK1" s="251"/>
      <c r="KHL1" s="251"/>
      <c r="KHM1" s="251"/>
      <c r="KHN1" s="251"/>
      <c r="KHO1" s="251"/>
      <c r="KHP1" s="251"/>
      <c r="KHQ1" s="251"/>
      <c r="KHR1" s="251"/>
      <c r="KHS1" s="251"/>
      <c r="KHT1" s="251"/>
      <c r="KHU1" s="251"/>
      <c r="KHV1" s="251"/>
      <c r="KHW1" s="251"/>
      <c r="KHX1" s="251"/>
      <c r="KHY1" s="251"/>
      <c r="KHZ1" s="251"/>
      <c r="KIA1" s="251"/>
      <c r="KIB1" s="251"/>
      <c r="KIC1" s="251"/>
      <c r="KID1" s="251"/>
      <c r="KIE1" s="251"/>
      <c r="KIF1" s="251"/>
      <c r="KIG1" s="251"/>
      <c r="KIH1" s="251"/>
      <c r="KII1" s="251"/>
      <c r="KIJ1" s="251"/>
      <c r="KIK1" s="251"/>
      <c r="KIL1" s="251"/>
      <c r="KIM1" s="251"/>
      <c r="KIN1" s="251"/>
      <c r="KIO1" s="251"/>
      <c r="KIP1" s="251"/>
      <c r="KIQ1" s="251"/>
      <c r="KIR1" s="251"/>
      <c r="KIS1" s="251"/>
      <c r="KIT1" s="251"/>
      <c r="KIU1" s="251"/>
      <c r="KIV1" s="251"/>
      <c r="KIW1" s="251"/>
      <c r="KIX1" s="251"/>
      <c r="KIY1" s="251"/>
      <c r="KIZ1" s="251"/>
      <c r="KJA1" s="251"/>
      <c r="KJB1" s="251"/>
      <c r="KJC1" s="251"/>
      <c r="KJD1" s="251"/>
      <c r="KJE1" s="251"/>
      <c r="KJF1" s="251"/>
      <c r="KJG1" s="251"/>
      <c r="KJH1" s="251"/>
      <c r="KJI1" s="251"/>
      <c r="KJJ1" s="251"/>
      <c r="KJK1" s="251"/>
      <c r="KJL1" s="251"/>
      <c r="KJM1" s="251"/>
      <c r="KJN1" s="251"/>
      <c r="KJO1" s="251"/>
      <c r="KJP1" s="251"/>
      <c r="KJQ1" s="251"/>
      <c r="KJR1" s="251"/>
      <c r="KJS1" s="251"/>
      <c r="KJT1" s="251"/>
      <c r="KJU1" s="251"/>
      <c r="KJV1" s="251"/>
      <c r="KJW1" s="251"/>
      <c r="KJX1" s="251"/>
      <c r="KJY1" s="251"/>
      <c r="KJZ1" s="251"/>
      <c r="KKA1" s="251"/>
      <c r="KKB1" s="251"/>
      <c r="KKC1" s="251"/>
      <c r="KKD1" s="251"/>
      <c r="KKE1" s="251"/>
      <c r="KKF1" s="251"/>
      <c r="KKG1" s="251"/>
      <c r="KKH1" s="251"/>
      <c r="KKI1" s="251"/>
      <c r="KKJ1" s="251"/>
      <c r="KKK1" s="251"/>
      <c r="KKL1" s="251"/>
      <c r="KKM1" s="251"/>
      <c r="KKN1" s="251"/>
      <c r="KKO1" s="251"/>
      <c r="KKP1" s="251"/>
      <c r="KKQ1" s="251"/>
      <c r="KKR1" s="251"/>
      <c r="KKS1" s="251"/>
      <c r="KKT1" s="251"/>
      <c r="KKU1" s="251"/>
      <c r="KKV1" s="251"/>
      <c r="KKW1" s="251"/>
      <c r="KKX1" s="251"/>
      <c r="KKY1" s="251"/>
      <c r="KKZ1" s="251"/>
      <c r="KLA1" s="251"/>
      <c r="KLB1" s="251"/>
      <c r="KLC1" s="251"/>
      <c r="KLD1" s="251"/>
      <c r="KLE1" s="251"/>
      <c r="KLF1" s="251"/>
      <c r="KLG1" s="251"/>
      <c r="KLH1" s="251"/>
      <c r="KLI1" s="251"/>
      <c r="KLJ1" s="251"/>
      <c r="KLK1" s="251"/>
      <c r="KLL1" s="251"/>
      <c r="KLM1" s="251"/>
      <c r="KLN1" s="251"/>
      <c r="KLO1" s="251"/>
      <c r="KLP1" s="251"/>
      <c r="KLQ1" s="251"/>
      <c r="KLR1" s="251"/>
      <c r="KLS1" s="251"/>
      <c r="KLT1" s="251"/>
      <c r="KLU1" s="251"/>
      <c r="KLV1" s="251"/>
      <c r="KLW1" s="251"/>
      <c r="KLX1" s="251"/>
      <c r="KLY1" s="251"/>
      <c r="KLZ1" s="251"/>
      <c r="KMA1" s="251"/>
      <c r="KMB1" s="251"/>
      <c r="KMC1" s="251"/>
      <c r="KMD1" s="251"/>
      <c r="KME1" s="251"/>
      <c r="KMF1" s="251"/>
      <c r="KMG1" s="251"/>
      <c r="KMH1" s="251"/>
      <c r="KMI1" s="251"/>
      <c r="KMJ1" s="251"/>
      <c r="KMK1" s="251"/>
      <c r="KML1" s="251"/>
      <c r="KMM1" s="251"/>
      <c r="KMN1" s="251"/>
      <c r="KMO1" s="251"/>
      <c r="KMP1" s="251"/>
      <c r="KMQ1" s="251"/>
      <c r="KMR1" s="251"/>
      <c r="KMS1" s="251"/>
      <c r="KMT1" s="251"/>
      <c r="KMU1" s="251"/>
      <c r="KMV1" s="251"/>
      <c r="KMW1" s="251"/>
      <c r="KMX1" s="251"/>
      <c r="KMY1" s="251"/>
      <c r="KMZ1" s="251"/>
      <c r="KNA1" s="251"/>
      <c r="KNB1" s="251"/>
      <c r="KNC1" s="251"/>
      <c r="KND1" s="251"/>
      <c r="KNE1" s="251"/>
      <c r="KNF1" s="251"/>
      <c r="KNG1" s="251"/>
      <c r="KNH1" s="251"/>
      <c r="KNI1" s="251"/>
      <c r="KNJ1" s="251"/>
      <c r="KNK1" s="251"/>
      <c r="KNL1" s="251"/>
      <c r="KNM1" s="251"/>
      <c r="KNN1" s="251"/>
      <c r="KNO1" s="251"/>
      <c r="KNP1" s="251"/>
      <c r="KNQ1" s="251"/>
      <c r="KNR1" s="251"/>
      <c r="KNS1" s="251"/>
      <c r="KNT1" s="251"/>
      <c r="KNU1" s="251"/>
      <c r="KNV1" s="251"/>
      <c r="KNW1" s="251"/>
      <c r="KNX1" s="251"/>
      <c r="KNY1" s="251"/>
      <c r="KNZ1" s="251"/>
      <c r="KOA1" s="251"/>
      <c r="KOB1" s="251"/>
      <c r="KOC1" s="251"/>
      <c r="KOD1" s="251"/>
      <c r="KOE1" s="251"/>
      <c r="KOF1" s="251"/>
      <c r="KOG1" s="251"/>
      <c r="KOH1" s="251"/>
      <c r="KOI1" s="251"/>
      <c r="KOJ1" s="251"/>
      <c r="KOK1" s="251"/>
      <c r="KOL1" s="251"/>
      <c r="KOM1" s="251"/>
      <c r="KON1" s="251"/>
      <c r="KOO1" s="251"/>
      <c r="KOP1" s="251"/>
      <c r="KOQ1" s="251"/>
      <c r="KOR1" s="251"/>
      <c r="KOS1" s="251"/>
      <c r="KOT1" s="251"/>
      <c r="KOU1" s="251"/>
      <c r="KOV1" s="251"/>
      <c r="KOW1" s="251"/>
      <c r="KOX1" s="251"/>
      <c r="KOY1" s="251"/>
      <c r="KOZ1" s="251"/>
      <c r="KPA1" s="251"/>
      <c r="KPB1" s="251"/>
      <c r="KPC1" s="251"/>
      <c r="KPD1" s="251"/>
      <c r="KPE1" s="251"/>
      <c r="KPF1" s="251"/>
      <c r="KPG1" s="251"/>
      <c r="KPH1" s="251"/>
      <c r="KPI1" s="251"/>
      <c r="KPJ1" s="251"/>
      <c r="KPK1" s="251"/>
      <c r="KPL1" s="251"/>
      <c r="KPM1" s="251"/>
      <c r="KPN1" s="251"/>
      <c r="KPO1" s="251"/>
      <c r="KPP1" s="251"/>
      <c r="KPQ1" s="251"/>
      <c r="KPR1" s="251"/>
      <c r="KPS1" s="251"/>
      <c r="KPT1" s="251"/>
      <c r="KPU1" s="251"/>
      <c r="KPV1" s="251"/>
      <c r="KPW1" s="251"/>
      <c r="KPX1" s="251"/>
      <c r="KPY1" s="251"/>
      <c r="KPZ1" s="251"/>
      <c r="KQA1" s="251"/>
      <c r="KQB1" s="251"/>
      <c r="KQC1" s="251"/>
      <c r="KQD1" s="251"/>
      <c r="KQE1" s="251"/>
      <c r="KQF1" s="251"/>
      <c r="KQG1" s="251"/>
      <c r="KQH1" s="251"/>
      <c r="KQI1" s="251"/>
      <c r="KQJ1" s="251"/>
      <c r="KQK1" s="251"/>
      <c r="KQL1" s="251"/>
      <c r="KQM1" s="251"/>
      <c r="KQN1" s="251"/>
      <c r="KQO1" s="251"/>
      <c r="KQP1" s="251"/>
      <c r="KQQ1" s="251"/>
      <c r="KQR1" s="251"/>
      <c r="KQS1" s="251"/>
      <c r="KQT1" s="251"/>
      <c r="KQU1" s="251"/>
      <c r="KQV1" s="251"/>
      <c r="KQW1" s="251"/>
      <c r="KQX1" s="251"/>
      <c r="KQY1" s="251"/>
      <c r="KQZ1" s="251"/>
      <c r="KRA1" s="251"/>
      <c r="KRB1" s="251"/>
      <c r="KRC1" s="251"/>
      <c r="KRD1" s="251"/>
      <c r="KRE1" s="251"/>
      <c r="KRF1" s="251"/>
      <c r="KRG1" s="251"/>
      <c r="KRH1" s="251"/>
      <c r="KRI1" s="251"/>
      <c r="KRJ1" s="251"/>
      <c r="KRK1" s="251"/>
      <c r="KRL1" s="251"/>
      <c r="KRM1" s="251"/>
      <c r="KRN1" s="251"/>
      <c r="KRO1" s="251"/>
      <c r="KRP1" s="251"/>
      <c r="KRQ1" s="251"/>
      <c r="KRR1" s="251"/>
      <c r="KRS1" s="251"/>
      <c r="KRT1" s="251"/>
      <c r="KRU1" s="251"/>
      <c r="KRV1" s="251"/>
      <c r="KRW1" s="251"/>
      <c r="KRX1" s="251"/>
      <c r="KRY1" s="251"/>
      <c r="KRZ1" s="251"/>
      <c r="KSA1" s="251"/>
      <c r="KSB1" s="251"/>
      <c r="KSC1" s="251"/>
      <c r="KSD1" s="251"/>
      <c r="KSE1" s="251"/>
      <c r="KSF1" s="251"/>
      <c r="KSG1" s="251"/>
      <c r="KSH1" s="251"/>
      <c r="KSI1" s="251"/>
      <c r="KSJ1" s="251"/>
      <c r="KSK1" s="251"/>
      <c r="KSL1" s="251"/>
      <c r="KSM1" s="251"/>
      <c r="KSN1" s="251"/>
      <c r="KSO1" s="251"/>
      <c r="KSP1" s="251"/>
      <c r="KSQ1" s="251"/>
      <c r="KSR1" s="251"/>
      <c r="KSS1" s="251"/>
      <c r="KST1" s="251"/>
      <c r="KSU1" s="251"/>
      <c r="KSV1" s="251"/>
      <c r="KSW1" s="251"/>
      <c r="KSX1" s="251"/>
      <c r="KSY1" s="251"/>
      <c r="KSZ1" s="251"/>
      <c r="KTA1" s="251"/>
      <c r="KTB1" s="251"/>
      <c r="KTC1" s="251"/>
      <c r="KTD1" s="251"/>
      <c r="KTE1" s="251"/>
      <c r="KTF1" s="251"/>
      <c r="KTG1" s="251"/>
      <c r="KTH1" s="251"/>
      <c r="KTI1" s="251"/>
      <c r="KTJ1" s="251"/>
      <c r="KTK1" s="251"/>
      <c r="KTL1" s="251"/>
      <c r="KTM1" s="251"/>
      <c r="KTN1" s="251"/>
      <c r="KTO1" s="251"/>
      <c r="KTP1" s="251"/>
      <c r="KTQ1" s="251"/>
      <c r="KTR1" s="251"/>
      <c r="KTS1" s="251"/>
      <c r="KTT1" s="251"/>
      <c r="KTU1" s="251"/>
      <c r="KTV1" s="251"/>
      <c r="KTW1" s="251"/>
      <c r="KTX1" s="251"/>
      <c r="KTY1" s="251"/>
      <c r="KTZ1" s="251"/>
      <c r="KUA1" s="251"/>
      <c r="KUB1" s="251"/>
      <c r="KUC1" s="251"/>
      <c r="KUD1" s="251"/>
      <c r="KUE1" s="251"/>
      <c r="KUF1" s="251"/>
      <c r="KUG1" s="251"/>
      <c r="KUH1" s="251"/>
      <c r="KUI1" s="251"/>
      <c r="KUJ1" s="251"/>
      <c r="KUK1" s="251"/>
      <c r="KUL1" s="251"/>
      <c r="KUM1" s="251"/>
      <c r="KUN1" s="251"/>
      <c r="KUO1" s="251"/>
      <c r="KUP1" s="251"/>
      <c r="KUQ1" s="251"/>
      <c r="KUR1" s="251"/>
      <c r="KUS1" s="251"/>
      <c r="KUT1" s="251"/>
      <c r="KUU1" s="251"/>
      <c r="KUV1" s="251"/>
      <c r="KUW1" s="251"/>
      <c r="KUX1" s="251"/>
      <c r="KUY1" s="251"/>
      <c r="KUZ1" s="251"/>
      <c r="KVA1" s="251"/>
      <c r="KVB1" s="251"/>
      <c r="KVC1" s="251"/>
      <c r="KVD1" s="251"/>
      <c r="KVE1" s="251"/>
      <c r="KVF1" s="251"/>
      <c r="KVG1" s="251"/>
      <c r="KVH1" s="251"/>
      <c r="KVI1" s="251"/>
      <c r="KVJ1" s="251"/>
      <c r="KVK1" s="251"/>
      <c r="KVL1" s="251"/>
      <c r="KVM1" s="251"/>
      <c r="KVN1" s="251"/>
      <c r="KVO1" s="251"/>
      <c r="KVP1" s="251"/>
      <c r="KVQ1" s="251"/>
      <c r="KVR1" s="251"/>
      <c r="KVS1" s="251"/>
      <c r="KVT1" s="251"/>
      <c r="KVU1" s="251"/>
      <c r="KVV1" s="251"/>
      <c r="KVW1" s="251"/>
      <c r="KVX1" s="251"/>
      <c r="KVY1" s="251"/>
      <c r="KVZ1" s="251"/>
      <c r="KWA1" s="251"/>
      <c r="KWB1" s="251"/>
      <c r="KWC1" s="251"/>
      <c r="KWD1" s="251"/>
      <c r="KWE1" s="251"/>
      <c r="KWF1" s="251"/>
      <c r="KWG1" s="251"/>
      <c r="KWH1" s="251"/>
      <c r="KWI1" s="251"/>
      <c r="KWJ1" s="251"/>
      <c r="KWK1" s="251"/>
      <c r="KWL1" s="251"/>
      <c r="KWM1" s="251"/>
      <c r="KWN1" s="251"/>
      <c r="KWO1" s="251"/>
      <c r="KWP1" s="251"/>
      <c r="KWQ1" s="251"/>
      <c r="KWR1" s="251"/>
      <c r="KWS1" s="251"/>
      <c r="KWT1" s="251"/>
      <c r="KWU1" s="251"/>
      <c r="KWV1" s="251"/>
      <c r="KWW1" s="251"/>
      <c r="KWX1" s="251"/>
      <c r="KWY1" s="251"/>
      <c r="KWZ1" s="251"/>
      <c r="KXA1" s="251"/>
      <c r="KXB1" s="251"/>
      <c r="KXC1" s="251"/>
      <c r="KXD1" s="251"/>
      <c r="KXE1" s="251"/>
      <c r="KXF1" s="251"/>
      <c r="KXG1" s="251"/>
      <c r="KXH1" s="251"/>
      <c r="KXI1" s="251"/>
      <c r="KXJ1" s="251"/>
      <c r="KXK1" s="251"/>
      <c r="KXL1" s="251"/>
      <c r="KXM1" s="251"/>
      <c r="KXN1" s="251"/>
      <c r="KXO1" s="251"/>
      <c r="KXP1" s="251"/>
      <c r="KXQ1" s="251"/>
      <c r="KXR1" s="251"/>
      <c r="KXS1" s="251"/>
      <c r="KXT1" s="251"/>
      <c r="KXU1" s="251"/>
      <c r="KXV1" s="251"/>
      <c r="KXW1" s="251"/>
      <c r="KXX1" s="251"/>
      <c r="KXY1" s="251"/>
      <c r="KXZ1" s="251"/>
      <c r="KYA1" s="251"/>
      <c r="KYB1" s="251"/>
      <c r="KYC1" s="251"/>
      <c r="KYD1" s="251"/>
      <c r="KYE1" s="251"/>
      <c r="KYF1" s="251"/>
      <c r="KYG1" s="251"/>
      <c r="KYH1" s="251"/>
      <c r="KYI1" s="251"/>
      <c r="KYJ1" s="251"/>
      <c r="KYK1" s="251"/>
      <c r="KYL1" s="251"/>
      <c r="KYM1" s="251"/>
      <c r="KYN1" s="251"/>
      <c r="KYO1" s="251"/>
      <c r="KYP1" s="251"/>
      <c r="KYQ1" s="251"/>
      <c r="KYR1" s="251"/>
      <c r="KYS1" s="251"/>
      <c r="KYT1" s="251"/>
      <c r="KYU1" s="251"/>
      <c r="KYV1" s="251"/>
      <c r="KYW1" s="251"/>
      <c r="KYX1" s="251"/>
      <c r="KYY1" s="251"/>
      <c r="KYZ1" s="251"/>
      <c r="KZA1" s="251"/>
      <c r="KZB1" s="251"/>
      <c r="KZC1" s="251"/>
      <c r="KZD1" s="251"/>
      <c r="KZE1" s="251"/>
      <c r="KZF1" s="251"/>
      <c r="KZG1" s="251"/>
      <c r="KZH1" s="251"/>
      <c r="KZI1" s="251"/>
      <c r="KZJ1" s="251"/>
      <c r="KZK1" s="251"/>
      <c r="KZL1" s="251"/>
      <c r="KZM1" s="251"/>
      <c r="KZN1" s="251"/>
      <c r="KZO1" s="251"/>
      <c r="KZP1" s="251"/>
      <c r="KZQ1" s="251"/>
      <c r="KZR1" s="251"/>
      <c r="KZS1" s="251"/>
      <c r="KZT1" s="251"/>
      <c r="KZU1" s="251"/>
      <c r="KZV1" s="251"/>
      <c r="KZW1" s="251"/>
      <c r="KZX1" s="251"/>
      <c r="KZY1" s="251"/>
      <c r="KZZ1" s="251"/>
      <c r="LAA1" s="251"/>
      <c r="LAB1" s="251"/>
      <c r="LAC1" s="251"/>
      <c r="LAD1" s="251"/>
      <c r="LAE1" s="251"/>
      <c r="LAF1" s="251"/>
      <c r="LAG1" s="251"/>
      <c r="LAH1" s="251"/>
      <c r="LAI1" s="251"/>
      <c r="LAJ1" s="251"/>
      <c r="LAK1" s="251"/>
      <c r="LAL1" s="251"/>
      <c r="LAM1" s="251"/>
      <c r="LAN1" s="251"/>
      <c r="LAO1" s="251"/>
      <c r="LAP1" s="251"/>
      <c r="LAQ1" s="251"/>
      <c r="LAR1" s="251"/>
      <c r="LAS1" s="251"/>
      <c r="LAT1" s="251"/>
      <c r="LAU1" s="251"/>
      <c r="LAV1" s="251"/>
      <c r="LAW1" s="251"/>
      <c r="LAX1" s="251"/>
      <c r="LAY1" s="251"/>
      <c r="LAZ1" s="251"/>
      <c r="LBA1" s="251"/>
      <c r="LBB1" s="251"/>
      <c r="LBC1" s="251"/>
      <c r="LBD1" s="251"/>
      <c r="LBE1" s="251"/>
      <c r="LBF1" s="251"/>
      <c r="LBG1" s="251"/>
      <c r="LBH1" s="251"/>
      <c r="LBI1" s="251"/>
      <c r="LBJ1" s="251"/>
      <c r="LBK1" s="251"/>
      <c r="LBL1" s="251"/>
      <c r="LBM1" s="251"/>
      <c r="LBN1" s="251"/>
      <c r="LBO1" s="251"/>
      <c r="LBP1" s="251"/>
      <c r="LBQ1" s="251"/>
      <c r="LBR1" s="251"/>
      <c r="LBS1" s="251"/>
      <c r="LBT1" s="251"/>
      <c r="LBU1" s="251"/>
      <c r="LBV1" s="251"/>
      <c r="LBW1" s="251"/>
      <c r="LBX1" s="251"/>
      <c r="LBY1" s="251"/>
      <c r="LBZ1" s="251"/>
      <c r="LCA1" s="251"/>
      <c r="LCB1" s="251"/>
      <c r="LCC1" s="251"/>
      <c r="LCD1" s="251"/>
      <c r="LCE1" s="251"/>
      <c r="LCF1" s="251"/>
      <c r="LCG1" s="251"/>
      <c r="LCH1" s="251"/>
      <c r="LCI1" s="251"/>
      <c r="LCJ1" s="251"/>
      <c r="LCK1" s="251"/>
      <c r="LCL1" s="251"/>
      <c r="LCM1" s="251"/>
      <c r="LCN1" s="251"/>
      <c r="LCO1" s="251"/>
      <c r="LCP1" s="251"/>
      <c r="LCQ1" s="251"/>
      <c r="LCR1" s="251"/>
      <c r="LCS1" s="251"/>
      <c r="LCT1" s="251"/>
      <c r="LCU1" s="251"/>
      <c r="LCV1" s="251"/>
      <c r="LCW1" s="251"/>
      <c r="LCX1" s="251"/>
      <c r="LCY1" s="251"/>
      <c r="LCZ1" s="251"/>
      <c r="LDA1" s="251"/>
      <c r="LDB1" s="251"/>
      <c r="LDC1" s="251"/>
      <c r="LDD1" s="251"/>
      <c r="LDE1" s="251"/>
      <c r="LDF1" s="251"/>
      <c r="LDG1" s="251"/>
      <c r="LDH1" s="251"/>
      <c r="LDI1" s="251"/>
      <c r="LDJ1" s="251"/>
      <c r="LDK1" s="251"/>
      <c r="LDL1" s="251"/>
      <c r="LDM1" s="251"/>
      <c r="LDN1" s="251"/>
      <c r="LDO1" s="251"/>
      <c r="LDP1" s="251"/>
      <c r="LDQ1" s="251"/>
      <c r="LDR1" s="251"/>
      <c r="LDS1" s="251"/>
      <c r="LDT1" s="251"/>
      <c r="LDU1" s="251"/>
      <c r="LDV1" s="251"/>
      <c r="LDW1" s="251"/>
      <c r="LDX1" s="251"/>
      <c r="LDY1" s="251"/>
      <c r="LDZ1" s="251"/>
      <c r="LEA1" s="251"/>
      <c r="LEB1" s="251"/>
      <c r="LEC1" s="251"/>
      <c r="LED1" s="251"/>
      <c r="LEE1" s="251"/>
      <c r="LEF1" s="251"/>
      <c r="LEG1" s="251"/>
      <c r="LEH1" s="251"/>
      <c r="LEI1" s="251"/>
      <c r="LEJ1" s="251"/>
      <c r="LEK1" s="251"/>
      <c r="LEL1" s="251"/>
      <c r="LEM1" s="251"/>
      <c r="LEN1" s="251"/>
      <c r="LEO1" s="251"/>
      <c r="LEP1" s="251"/>
      <c r="LEQ1" s="251"/>
      <c r="LER1" s="251"/>
      <c r="LES1" s="251"/>
      <c r="LET1" s="251"/>
      <c r="LEU1" s="251"/>
      <c r="LEV1" s="251"/>
      <c r="LEW1" s="251"/>
      <c r="LEX1" s="251"/>
      <c r="LEY1" s="251"/>
      <c r="LEZ1" s="251"/>
      <c r="LFA1" s="251"/>
      <c r="LFB1" s="251"/>
      <c r="LFC1" s="251"/>
      <c r="LFD1" s="251"/>
      <c r="LFE1" s="251"/>
      <c r="LFF1" s="251"/>
      <c r="LFG1" s="251"/>
      <c r="LFH1" s="251"/>
      <c r="LFI1" s="251"/>
      <c r="LFJ1" s="251"/>
      <c r="LFK1" s="251"/>
      <c r="LFL1" s="251"/>
      <c r="LFM1" s="251"/>
      <c r="LFN1" s="251"/>
      <c r="LFO1" s="251"/>
      <c r="LFP1" s="251"/>
      <c r="LFQ1" s="251"/>
      <c r="LFR1" s="251"/>
      <c r="LFS1" s="251"/>
      <c r="LFT1" s="251"/>
      <c r="LFU1" s="251"/>
      <c r="LFV1" s="251"/>
      <c r="LFW1" s="251"/>
      <c r="LFX1" s="251"/>
      <c r="LFY1" s="251"/>
      <c r="LFZ1" s="251"/>
      <c r="LGA1" s="251"/>
      <c r="LGB1" s="251"/>
      <c r="LGC1" s="251"/>
      <c r="LGD1" s="251"/>
      <c r="LGE1" s="251"/>
      <c r="LGF1" s="251"/>
      <c r="LGG1" s="251"/>
      <c r="LGH1" s="251"/>
      <c r="LGI1" s="251"/>
      <c r="LGJ1" s="251"/>
      <c r="LGK1" s="251"/>
      <c r="LGL1" s="251"/>
      <c r="LGM1" s="251"/>
      <c r="LGN1" s="251"/>
      <c r="LGO1" s="251"/>
      <c r="LGP1" s="251"/>
      <c r="LGQ1" s="251"/>
      <c r="LGR1" s="251"/>
      <c r="LGS1" s="251"/>
      <c r="LGT1" s="251"/>
      <c r="LGU1" s="251"/>
      <c r="LGV1" s="251"/>
      <c r="LGW1" s="251"/>
      <c r="LGX1" s="251"/>
      <c r="LGY1" s="251"/>
      <c r="LGZ1" s="251"/>
      <c r="LHA1" s="251"/>
      <c r="LHB1" s="251"/>
      <c r="LHC1" s="251"/>
      <c r="LHD1" s="251"/>
      <c r="LHE1" s="251"/>
      <c r="LHF1" s="251"/>
      <c r="LHG1" s="251"/>
      <c r="LHH1" s="251"/>
      <c r="LHI1" s="251"/>
      <c r="LHJ1" s="251"/>
      <c r="LHK1" s="251"/>
      <c r="LHL1" s="251"/>
      <c r="LHM1" s="251"/>
      <c r="LHN1" s="251"/>
      <c r="LHO1" s="251"/>
      <c r="LHP1" s="251"/>
      <c r="LHQ1" s="251"/>
      <c r="LHR1" s="251"/>
      <c r="LHS1" s="251"/>
      <c r="LHT1" s="251"/>
      <c r="LHU1" s="251"/>
      <c r="LHV1" s="251"/>
      <c r="LHW1" s="251"/>
      <c r="LHX1" s="251"/>
      <c r="LHY1" s="251"/>
      <c r="LHZ1" s="251"/>
      <c r="LIA1" s="251"/>
      <c r="LIB1" s="251"/>
      <c r="LIC1" s="251"/>
      <c r="LID1" s="251"/>
      <c r="LIE1" s="251"/>
      <c r="LIF1" s="251"/>
      <c r="LIG1" s="251"/>
      <c r="LIH1" s="251"/>
      <c r="LII1" s="251"/>
      <c r="LIJ1" s="251"/>
      <c r="LIK1" s="251"/>
      <c r="LIL1" s="251"/>
      <c r="LIM1" s="251"/>
      <c r="LIN1" s="251"/>
      <c r="LIO1" s="251"/>
      <c r="LIP1" s="251"/>
      <c r="LIQ1" s="251"/>
      <c r="LIR1" s="251"/>
      <c r="LIS1" s="251"/>
      <c r="LIT1" s="251"/>
      <c r="LIU1" s="251"/>
      <c r="LIV1" s="251"/>
      <c r="LIW1" s="251"/>
      <c r="LIX1" s="251"/>
      <c r="LIY1" s="251"/>
      <c r="LIZ1" s="251"/>
      <c r="LJA1" s="251"/>
      <c r="LJB1" s="251"/>
      <c r="LJC1" s="251"/>
      <c r="LJD1" s="251"/>
      <c r="LJE1" s="251"/>
      <c r="LJF1" s="251"/>
      <c r="LJG1" s="251"/>
      <c r="LJH1" s="251"/>
      <c r="LJI1" s="251"/>
      <c r="LJJ1" s="251"/>
      <c r="LJK1" s="251"/>
      <c r="LJL1" s="251"/>
      <c r="LJM1" s="251"/>
      <c r="LJN1" s="251"/>
      <c r="LJO1" s="251"/>
      <c r="LJP1" s="251"/>
      <c r="LJQ1" s="251"/>
      <c r="LJR1" s="251"/>
      <c r="LJS1" s="251"/>
      <c r="LJT1" s="251"/>
      <c r="LJU1" s="251"/>
      <c r="LJV1" s="251"/>
      <c r="LJW1" s="251"/>
      <c r="LJX1" s="251"/>
      <c r="LJY1" s="251"/>
      <c r="LJZ1" s="251"/>
      <c r="LKA1" s="251"/>
      <c r="LKB1" s="251"/>
      <c r="LKC1" s="251"/>
      <c r="LKD1" s="251"/>
      <c r="LKE1" s="251"/>
      <c r="LKF1" s="251"/>
      <c r="LKG1" s="251"/>
      <c r="LKH1" s="251"/>
      <c r="LKI1" s="251"/>
      <c r="LKJ1" s="251"/>
      <c r="LKK1" s="251"/>
      <c r="LKL1" s="251"/>
      <c r="LKM1" s="251"/>
      <c r="LKN1" s="251"/>
      <c r="LKO1" s="251"/>
      <c r="LKP1" s="251"/>
      <c r="LKQ1" s="251"/>
      <c r="LKR1" s="251"/>
      <c r="LKS1" s="251"/>
      <c r="LKT1" s="251"/>
      <c r="LKU1" s="251"/>
      <c r="LKV1" s="251"/>
      <c r="LKW1" s="251"/>
      <c r="LKX1" s="251"/>
      <c r="LKY1" s="251"/>
      <c r="LKZ1" s="251"/>
      <c r="LLA1" s="251"/>
      <c r="LLB1" s="251"/>
      <c r="LLC1" s="251"/>
      <c r="LLD1" s="251"/>
      <c r="LLE1" s="251"/>
      <c r="LLF1" s="251"/>
      <c r="LLG1" s="251"/>
      <c r="LLH1" s="251"/>
      <c r="LLI1" s="251"/>
      <c r="LLJ1" s="251"/>
      <c r="LLK1" s="251"/>
      <c r="LLL1" s="251"/>
      <c r="LLM1" s="251"/>
      <c r="LLN1" s="251"/>
      <c r="LLO1" s="251"/>
      <c r="LLP1" s="251"/>
      <c r="LLQ1" s="251"/>
      <c r="LLR1" s="251"/>
      <c r="LLS1" s="251"/>
      <c r="LLT1" s="251"/>
      <c r="LLU1" s="251"/>
      <c r="LLV1" s="251"/>
      <c r="LLW1" s="251"/>
      <c r="LLX1" s="251"/>
      <c r="LLY1" s="251"/>
      <c r="LLZ1" s="251"/>
      <c r="LMA1" s="251"/>
      <c r="LMB1" s="251"/>
      <c r="LMC1" s="251"/>
      <c r="LMD1" s="251"/>
      <c r="LME1" s="251"/>
      <c r="LMF1" s="251"/>
      <c r="LMG1" s="251"/>
      <c r="LMH1" s="251"/>
      <c r="LMI1" s="251"/>
      <c r="LMJ1" s="251"/>
      <c r="LMK1" s="251"/>
      <c r="LML1" s="251"/>
      <c r="LMM1" s="251"/>
      <c r="LMN1" s="251"/>
      <c r="LMO1" s="251"/>
      <c r="LMP1" s="251"/>
      <c r="LMQ1" s="251"/>
      <c r="LMR1" s="251"/>
      <c r="LMS1" s="251"/>
      <c r="LMT1" s="251"/>
      <c r="LMU1" s="251"/>
      <c r="LMV1" s="251"/>
      <c r="LMW1" s="251"/>
      <c r="LMX1" s="251"/>
      <c r="LMY1" s="251"/>
      <c r="LMZ1" s="251"/>
      <c r="LNA1" s="251"/>
      <c r="LNB1" s="251"/>
      <c r="LNC1" s="251"/>
      <c r="LND1" s="251"/>
      <c r="LNE1" s="251"/>
      <c r="LNF1" s="251"/>
      <c r="LNG1" s="251"/>
      <c r="LNH1" s="251"/>
      <c r="LNI1" s="251"/>
      <c r="LNJ1" s="251"/>
      <c r="LNK1" s="251"/>
      <c r="LNL1" s="251"/>
      <c r="LNM1" s="251"/>
      <c r="LNN1" s="251"/>
      <c r="LNO1" s="251"/>
      <c r="LNP1" s="251"/>
      <c r="LNQ1" s="251"/>
      <c r="LNR1" s="251"/>
      <c r="LNS1" s="251"/>
      <c r="LNT1" s="251"/>
      <c r="LNU1" s="251"/>
      <c r="LNV1" s="251"/>
      <c r="LNW1" s="251"/>
      <c r="LNX1" s="251"/>
      <c r="LNY1" s="251"/>
      <c r="LNZ1" s="251"/>
      <c r="LOA1" s="251"/>
      <c r="LOB1" s="251"/>
      <c r="LOC1" s="251"/>
      <c r="LOD1" s="251"/>
      <c r="LOE1" s="251"/>
      <c r="LOF1" s="251"/>
      <c r="LOG1" s="251"/>
      <c r="LOH1" s="251"/>
      <c r="LOI1" s="251"/>
      <c r="LOJ1" s="251"/>
      <c r="LOK1" s="251"/>
      <c r="LOL1" s="251"/>
      <c r="LOM1" s="251"/>
      <c r="LON1" s="251"/>
      <c r="LOO1" s="251"/>
      <c r="LOP1" s="251"/>
      <c r="LOQ1" s="251"/>
      <c r="LOR1" s="251"/>
      <c r="LOS1" s="251"/>
      <c r="LOT1" s="251"/>
      <c r="LOU1" s="251"/>
      <c r="LOV1" s="251"/>
      <c r="LOW1" s="251"/>
      <c r="LOX1" s="251"/>
      <c r="LOY1" s="251"/>
      <c r="LOZ1" s="251"/>
      <c r="LPA1" s="251"/>
      <c r="LPB1" s="251"/>
      <c r="LPC1" s="251"/>
      <c r="LPD1" s="251"/>
      <c r="LPE1" s="251"/>
      <c r="LPF1" s="251"/>
      <c r="LPG1" s="251"/>
      <c r="LPH1" s="251"/>
      <c r="LPI1" s="251"/>
      <c r="LPJ1" s="251"/>
      <c r="LPK1" s="251"/>
      <c r="LPL1" s="251"/>
      <c r="LPM1" s="251"/>
      <c r="LPN1" s="251"/>
      <c r="LPO1" s="251"/>
      <c r="LPP1" s="251"/>
      <c r="LPQ1" s="251"/>
      <c r="LPR1" s="251"/>
      <c r="LPS1" s="251"/>
      <c r="LPT1" s="251"/>
      <c r="LPU1" s="251"/>
      <c r="LPV1" s="251"/>
      <c r="LPW1" s="251"/>
      <c r="LPX1" s="251"/>
      <c r="LPY1" s="251"/>
      <c r="LPZ1" s="251"/>
      <c r="LQA1" s="251"/>
      <c r="LQB1" s="251"/>
      <c r="LQC1" s="251"/>
      <c r="LQD1" s="251"/>
      <c r="LQE1" s="251"/>
      <c r="LQF1" s="251"/>
      <c r="LQG1" s="251"/>
      <c r="LQH1" s="251"/>
      <c r="LQI1" s="251"/>
      <c r="LQJ1" s="251"/>
      <c r="LQK1" s="251"/>
      <c r="LQL1" s="251"/>
      <c r="LQM1" s="251"/>
      <c r="LQN1" s="251"/>
      <c r="LQO1" s="251"/>
      <c r="LQP1" s="251"/>
      <c r="LQQ1" s="251"/>
      <c r="LQR1" s="251"/>
      <c r="LQS1" s="251"/>
      <c r="LQT1" s="251"/>
      <c r="LQU1" s="251"/>
      <c r="LQV1" s="251"/>
      <c r="LQW1" s="251"/>
      <c r="LQX1" s="251"/>
      <c r="LQY1" s="251"/>
      <c r="LQZ1" s="251"/>
      <c r="LRA1" s="251"/>
      <c r="LRB1" s="251"/>
      <c r="LRC1" s="251"/>
      <c r="LRD1" s="251"/>
      <c r="LRE1" s="251"/>
      <c r="LRF1" s="251"/>
      <c r="LRG1" s="251"/>
      <c r="LRH1" s="251"/>
      <c r="LRI1" s="251"/>
      <c r="LRJ1" s="251"/>
      <c r="LRK1" s="251"/>
      <c r="LRL1" s="251"/>
      <c r="LRM1" s="251"/>
      <c r="LRN1" s="251"/>
      <c r="LRO1" s="251"/>
      <c r="LRP1" s="251"/>
      <c r="LRQ1" s="251"/>
      <c r="LRR1" s="251"/>
      <c r="LRS1" s="251"/>
      <c r="LRT1" s="251"/>
      <c r="LRU1" s="251"/>
      <c r="LRV1" s="251"/>
      <c r="LRW1" s="251"/>
      <c r="LRX1" s="251"/>
      <c r="LRY1" s="251"/>
      <c r="LRZ1" s="251"/>
      <c r="LSA1" s="251"/>
      <c r="LSB1" s="251"/>
      <c r="LSC1" s="251"/>
      <c r="LSD1" s="251"/>
      <c r="LSE1" s="251"/>
      <c r="LSF1" s="251"/>
      <c r="LSG1" s="251"/>
      <c r="LSH1" s="251"/>
      <c r="LSI1" s="251"/>
      <c r="LSJ1" s="251"/>
      <c r="LSK1" s="251"/>
      <c r="LSL1" s="251"/>
      <c r="LSM1" s="251"/>
      <c r="LSN1" s="251"/>
      <c r="LSO1" s="251"/>
      <c r="LSP1" s="251"/>
      <c r="LSQ1" s="251"/>
      <c r="LSR1" s="251"/>
      <c r="LSS1" s="251"/>
      <c r="LST1" s="251"/>
      <c r="LSU1" s="251"/>
      <c r="LSV1" s="251"/>
      <c r="LSW1" s="251"/>
      <c r="LSX1" s="251"/>
      <c r="LSY1" s="251"/>
      <c r="LSZ1" s="251"/>
      <c r="LTA1" s="251"/>
      <c r="LTB1" s="251"/>
      <c r="LTC1" s="251"/>
      <c r="LTD1" s="251"/>
      <c r="LTE1" s="251"/>
      <c r="LTF1" s="251"/>
      <c r="LTG1" s="251"/>
      <c r="LTH1" s="251"/>
      <c r="LTI1" s="251"/>
      <c r="LTJ1" s="251"/>
      <c r="LTK1" s="251"/>
      <c r="LTL1" s="251"/>
      <c r="LTM1" s="251"/>
      <c r="LTN1" s="251"/>
      <c r="LTO1" s="251"/>
      <c r="LTP1" s="251"/>
      <c r="LTQ1" s="251"/>
      <c r="LTR1" s="251"/>
      <c r="LTS1" s="251"/>
      <c r="LTT1" s="251"/>
      <c r="LTU1" s="251"/>
      <c r="LTV1" s="251"/>
      <c r="LTW1" s="251"/>
      <c r="LTX1" s="251"/>
      <c r="LTY1" s="251"/>
      <c r="LTZ1" s="251"/>
      <c r="LUA1" s="251"/>
      <c r="LUB1" s="251"/>
      <c r="LUC1" s="251"/>
      <c r="LUD1" s="251"/>
      <c r="LUE1" s="251"/>
      <c r="LUF1" s="251"/>
      <c r="LUG1" s="251"/>
      <c r="LUH1" s="251"/>
      <c r="LUI1" s="251"/>
      <c r="LUJ1" s="251"/>
      <c r="LUK1" s="251"/>
      <c r="LUL1" s="251"/>
      <c r="LUM1" s="251"/>
      <c r="LUN1" s="251"/>
      <c r="LUO1" s="251"/>
      <c r="LUP1" s="251"/>
      <c r="LUQ1" s="251"/>
      <c r="LUR1" s="251"/>
      <c r="LUS1" s="251"/>
      <c r="LUT1" s="251"/>
      <c r="LUU1" s="251"/>
      <c r="LUV1" s="251"/>
      <c r="LUW1" s="251"/>
      <c r="LUX1" s="251"/>
      <c r="LUY1" s="251"/>
      <c r="LUZ1" s="251"/>
      <c r="LVA1" s="251"/>
      <c r="LVB1" s="251"/>
      <c r="LVC1" s="251"/>
      <c r="LVD1" s="251"/>
      <c r="LVE1" s="251"/>
      <c r="LVF1" s="251"/>
      <c r="LVG1" s="251"/>
      <c r="LVH1" s="251"/>
      <c r="LVI1" s="251"/>
      <c r="LVJ1" s="251"/>
      <c r="LVK1" s="251"/>
      <c r="LVL1" s="251"/>
      <c r="LVM1" s="251"/>
      <c r="LVN1" s="251"/>
      <c r="LVO1" s="251"/>
      <c r="LVP1" s="251"/>
      <c r="LVQ1" s="251"/>
      <c r="LVR1" s="251"/>
      <c r="LVS1" s="251"/>
      <c r="LVT1" s="251"/>
      <c r="LVU1" s="251"/>
      <c r="LVV1" s="251"/>
      <c r="LVW1" s="251"/>
      <c r="LVX1" s="251"/>
      <c r="LVY1" s="251"/>
      <c r="LVZ1" s="251"/>
      <c r="LWA1" s="251"/>
      <c r="LWB1" s="251"/>
      <c r="LWC1" s="251"/>
      <c r="LWD1" s="251"/>
      <c r="LWE1" s="251"/>
      <c r="LWF1" s="251"/>
      <c r="LWG1" s="251"/>
      <c r="LWH1" s="251"/>
      <c r="LWI1" s="251"/>
      <c r="LWJ1" s="251"/>
      <c r="LWK1" s="251"/>
      <c r="LWL1" s="251"/>
      <c r="LWM1" s="251"/>
      <c r="LWN1" s="251"/>
      <c r="LWO1" s="251"/>
      <c r="LWP1" s="251"/>
      <c r="LWQ1" s="251"/>
      <c r="LWR1" s="251"/>
      <c r="LWS1" s="251"/>
      <c r="LWT1" s="251"/>
      <c r="LWU1" s="251"/>
      <c r="LWV1" s="251"/>
      <c r="LWW1" s="251"/>
      <c r="LWX1" s="251"/>
      <c r="LWY1" s="251"/>
      <c r="LWZ1" s="251"/>
      <c r="LXA1" s="251"/>
      <c r="LXB1" s="251"/>
      <c r="LXC1" s="251"/>
      <c r="LXD1" s="251"/>
      <c r="LXE1" s="251"/>
      <c r="LXF1" s="251"/>
      <c r="LXG1" s="251"/>
      <c r="LXH1" s="251"/>
      <c r="LXI1" s="251"/>
      <c r="LXJ1" s="251"/>
      <c r="LXK1" s="251"/>
      <c r="LXL1" s="251"/>
      <c r="LXM1" s="251"/>
      <c r="LXN1" s="251"/>
      <c r="LXO1" s="251"/>
      <c r="LXP1" s="251"/>
      <c r="LXQ1" s="251"/>
      <c r="LXR1" s="251"/>
      <c r="LXS1" s="251"/>
      <c r="LXT1" s="251"/>
      <c r="LXU1" s="251"/>
      <c r="LXV1" s="251"/>
      <c r="LXW1" s="251"/>
      <c r="LXX1" s="251"/>
      <c r="LXY1" s="251"/>
      <c r="LXZ1" s="251"/>
      <c r="LYA1" s="251"/>
      <c r="LYB1" s="251"/>
      <c r="LYC1" s="251"/>
      <c r="LYD1" s="251"/>
      <c r="LYE1" s="251"/>
      <c r="LYF1" s="251"/>
      <c r="LYG1" s="251"/>
      <c r="LYH1" s="251"/>
      <c r="LYI1" s="251"/>
      <c r="LYJ1" s="251"/>
      <c r="LYK1" s="251"/>
      <c r="LYL1" s="251"/>
      <c r="LYM1" s="251"/>
      <c r="LYN1" s="251"/>
      <c r="LYO1" s="251"/>
      <c r="LYP1" s="251"/>
      <c r="LYQ1" s="251"/>
      <c r="LYR1" s="251"/>
      <c r="LYS1" s="251"/>
      <c r="LYT1" s="251"/>
      <c r="LYU1" s="251"/>
      <c r="LYV1" s="251"/>
      <c r="LYW1" s="251"/>
      <c r="LYX1" s="251"/>
      <c r="LYY1" s="251"/>
      <c r="LYZ1" s="251"/>
      <c r="LZA1" s="251"/>
      <c r="LZB1" s="251"/>
      <c r="LZC1" s="251"/>
      <c r="LZD1" s="251"/>
      <c r="LZE1" s="251"/>
      <c r="LZF1" s="251"/>
      <c r="LZG1" s="251"/>
      <c r="LZH1" s="251"/>
      <c r="LZI1" s="251"/>
      <c r="LZJ1" s="251"/>
      <c r="LZK1" s="251"/>
      <c r="LZL1" s="251"/>
      <c r="LZM1" s="251"/>
      <c r="LZN1" s="251"/>
      <c r="LZO1" s="251"/>
      <c r="LZP1" s="251"/>
      <c r="LZQ1" s="251"/>
      <c r="LZR1" s="251"/>
      <c r="LZS1" s="251"/>
      <c r="LZT1" s="251"/>
      <c r="LZU1" s="251"/>
      <c r="LZV1" s="251"/>
      <c r="LZW1" s="251"/>
      <c r="LZX1" s="251"/>
      <c r="LZY1" s="251"/>
      <c r="LZZ1" s="251"/>
      <c r="MAA1" s="251"/>
      <c r="MAB1" s="251"/>
      <c r="MAC1" s="251"/>
      <c r="MAD1" s="251"/>
      <c r="MAE1" s="251"/>
      <c r="MAF1" s="251"/>
      <c r="MAG1" s="251"/>
      <c r="MAH1" s="251"/>
      <c r="MAI1" s="251"/>
      <c r="MAJ1" s="251"/>
      <c r="MAK1" s="251"/>
      <c r="MAL1" s="251"/>
      <c r="MAM1" s="251"/>
      <c r="MAN1" s="251"/>
      <c r="MAO1" s="251"/>
      <c r="MAP1" s="251"/>
      <c r="MAQ1" s="251"/>
      <c r="MAR1" s="251"/>
      <c r="MAS1" s="251"/>
      <c r="MAT1" s="251"/>
      <c r="MAU1" s="251"/>
      <c r="MAV1" s="251"/>
      <c r="MAW1" s="251"/>
      <c r="MAX1" s="251"/>
      <c r="MAY1" s="251"/>
      <c r="MAZ1" s="251"/>
      <c r="MBA1" s="251"/>
      <c r="MBB1" s="251"/>
      <c r="MBC1" s="251"/>
      <c r="MBD1" s="251"/>
      <c r="MBE1" s="251"/>
      <c r="MBF1" s="251"/>
      <c r="MBG1" s="251"/>
      <c r="MBH1" s="251"/>
      <c r="MBI1" s="251"/>
      <c r="MBJ1" s="251"/>
      <c r="MBK1" s="251"/>
      <c r="MBL1" s="251"/>
      <c r="MBM1" s="251"/>
      <c r="MBN1" s="251"/>
      <c r="MBO1" s="251"/>
      <c r="MBP1" s="251"/>
      <c r="MBQ1" s="251"/>
      <c r="MBR1" s="251"/>
      <c r="MBS1" s="251"/>
      <c r="MBT1" s="251"/>
      <c r="MBU1" s="251"/>
      <c r="MBV1" s="251"/>
      <c r="MBW1" s="251"/>
      <c r="MBX1" s="251"/>
      <c r="MBY1" s="251"/>
      <c r="MBZ1" s="251"/>
      <c r="MCA1" s="251"/>
      <c r="MCB1" s="251"/>
      <c r="MCC1" s="251"/>
      <c r="MCD1" s="251"/>
      <c r="MCE1" s="251"/>
      <c r="MCF1" s="251"/>
      <c r="MCG1" s="251"/>
      <c r="MCH1" s="251"/>
      <c r="MCI1" s="251"/>
      <c r="MCJ1" s="251"/>
      <c r="MCK1" s="251"/>
      <c r="MCL1" s="251"/>
      <c r="MCM1" s="251"/>
      <c r="MCN1" s="251"/>
      <c r="MCO1" s="251"/>
      <c r="MCP1" s="251"/>
      <c r="MCQ1" s="251"/>
      <c r="MCR1" s="251"/>
      <c r="MCS1" s="251"/>
      <c r="MCT1" s="251"/>
      <c r="MCU1" s="251"/>
      <c r="MCV1" s="251"/>
      <c r="MCW1" s="251"/>
      <c r="MCX1" s="251"/>
      <c r="MCY1" s="251"/>
      <c r="MCZ1" s="251"/>
      <c r="MDA1" s="251"/>
      <c r="MDB1" s="251"/>
      <c r="MDC1" s="251"/>
      <c r="MDD1" s="251"/>
      <c r="MDE1" s="251"/>
      <c r="MDF1" s="251"/>
      <c r="MDG1" s="251"/>
      <c r="MDH1" s="251"/>
      <c r="MDI1" s="251"/>
      <c r="MDJ1" s="251"/>
      <c r="MDK1" s="251"/>
      <c r="MDL1" s="251"/>
      <c r="MDM1" s="251"/>
      <c r="MDN1" s="251"/>
      <c r="MDO1" s="251"/>
      <c r="MDP1" s="251"/>
      <c r="MDQ1" s="251"/>
      <c r="MDR1" s="251"/>
      <c r="MDS1" s="251"/>
      <c r="MDT1" s="251"/>
      <c r="MDU1" s="251"/>
      <c r="MDV1" s="251"/>
      <c r="MDW1" s="251"/>
      <c r="MDX1" s="251"/>
      <c r="MDY1" s="251"/>
      <c r="MDZ1" s="251"/>
      <c r="MEA1" s="251"/>
      <c r="MEB1" s="251"/>
      <c r="MEC1" s="251"/>
      <c r="MED1" s="251"/>
      <c r="MEE1" s="251"/>
      <c r="MEF1" s="251"/>
      <c r="MEG1" s="251"/>
      <c r="MEH1" s="251"/>
      <c r="MEI1" s="251"/>
      <c r="MEJ1" s="251"/>
      <c r="MEK1" s="251"/>
      <c r="MEL1" s="251"/>
      <c r="MEM1" s="251"/>
      <c r="MEN1" s="251"/>
      <c r="MEO1" s="251"/>
      <c r="MEP1" s="251"/>
      <c r="MEQ1" s="251"/>
      <c r="MER1" s="251"/>
      <c r="MES1" s="251"/>
      <c r="MET1" s="251"/>
      <c r="MEU1" s="251"/>
      <c r="MEV1" s="251"/>
      <c r="MEW1" s="251"/>
      <c r="MEX1" s="251"/>
      <c r="MEY1" s="251"/>
      <c r="MEZ1" s="251"/>
      <c r="MFA1" s="251"/>
      <c r="MFB1" s="251"/>
      <c r="MFC1" s="251"/>
      <c r="MFD1" s="251"/>
      <c r="MFE1" s="251"/>
      <c r="MFF1" s="251"/>
      <c r="MFG1" s="251"/>
      <c r="MFH1" s="251"/>
      <c r="MFI1" s="251"/>
      <c r="MFJ1" s="251"/>
      <c r="MFK1" s="251"/>
      <c r="MFL1" s="251"/>
      <c r="MFM1" s="251"/>
      <c r="MFN1" s="251"/>
      <c r="MFO1" s="251"/>
      <c r="MFP1" s="251"/>
      <c r="MFQ1" s="251"/>
      <c r="MFR1" s="251"/>
      <c r="MFS1" s="251"/>
      <c r="MFT1" s="251"/>
      <c r="MFU1" s="251"/>
      <c r="MFV1" s="251"/>
      <c r="MFW1" s="251"/>
      <c r="MFX1" s="251"/>
      <c r="MFY1" s="251"/>
      <c r="MFZ1" s="251"/>
      <c r="MGA1" s="251"/>
      <c r="MGB1" s="251"/>
      <c r="MGC1" s="251"/>
      <c r="MGD1" s="251"/>
      <c r="MGE1" s="251"/>
      <c r="MGF1" s="251"/>
      <c r="MGG1" s="251"/>
      <c r="MGH1" s="251"/>
      <c r="MGI1" s="251"/>
      <c r="MGJ1" s="251"/>
      <c r="MGK1" s="251"/>
      <c r="MGL1" s="251"/>
      <c r="MGM1" s="251"/>
      <c r="MGN1" s="251"/>
      <c r="MGO1" s="251"/>
      <c r="MGP1" s="251"/>
      <c r="MGQ1" s="251"/>
      <c r="MGR1" s="251"/>
      <c r="MGS1" s="251"/>
      <c r="MGT1" s="251"/>
      <c r="MGU1" s="251"/>
      <c r="MGV1" s="251"/>
      <c r="MGW1" s="251"/>
      <c r="MGX1" s="251"/>
      <c r="MGY1" s="251"/>
      <c r="MGZ1" s="251"/>
      <c r="MHA1" s="251"/>
      <c r="MHB1" s="251"/>
      <c r="MHC1" s="251"/>
      <c r="MHD1" s="251"/>
      <c r="MHE1" s="251"/>
      <c r="MHF1" s="251"/>
      <c r="MHG1" s="251"/>
      <c r="MHH1" s="251"/>
      <c r="MHI1" s="251"/>
      <c r="MHJ1" s="251"/>
      <c r="MHK1" s="251"/>
      <c r="MHL1" s="251"/>
      <c r="MHM1" s="251"/>
      <c r="MHN1" s="251"/>
      <c r="MHO1" s="251"/>
      <c r="MHP1" s="251"/>
      <c r="MHQ1" s="251"/>
      <c r="MHR1" s="251"/>
      <c r="MHS1" s="251"/>
      <c r="MHT1" s="251"/>
      <c r="MHU1" s="251"/>
      <c r="MHV1" s="251"/>
      <c r="MHW1" s="251"/>
      <c r="MHX1" s="251"/>
      <c r="MHY1" s="251"/>
      <c r="MHZ1" s="251"/>
      <c r="MIA1" s="251"/>
      <c r="MIB1" s="251"/>
      <c r="MIC1" s="251"/>
      <c r="MID1" s="251"/>
      <c r="MIE1" s="251"/>
      <c r="MIF1" s="251"/>
      <c r="MIG1" s="251"/>
      <c r="MIH1" s="251"/>
      <c r="MII1" s="251"/>
      <c r="MIJ1" s="251"/>
      <c r="MIK1" s="251"/>
      <c r="MIL1" s="251"/>
      <c r="MIM1" s="251"/>
      <c r="MIN1" s="251"/>
      <c r="MIO1" s="251"/>
      <c r="MIP1" s="251"/>
      <c r="MIQ1" s="251"/>
      <c r="MIR1" s="251"/>
      <c r="MIS1" s="251"/>
      <c r="MIT1" s="251"/>
      <c r="MIU1" s="251"/>
      <c r="MIV1" s="251"/>
      <c r="MIW1" s="251"/>
      <c r="MIX1" s="251"/>
      <c r="MIY1" s="251"/>
      <c r="MIZ1" s="251"/>
      <c r="MJA1" s="251"/>
      <c r="MJB1" s="251"/>
      <c r="MJC1" s="251"/>
      <c r="MJD1" s="251"/>
      <c r="MJE1" s="251"/>
      <c r="MJF1" s="251"/>
      <c r="MJG1" s="251"/>
      <c r="MJH1" s="251"/>
      <c r="MJI1" s="251"/>
      <c r="MJJ1" s="251"/>
      <c r="MJK1" s="251"/>
      <c r="MJL1" s="251"/>
      <c r="MJM1" s="251"/>
      <c r="MJN1" s="251"/>
      <c r="MJO1" s="251"/>
      <c r="MJP1" s="251"/>
      <c r="MJQ1" s="251"/>
      <c r="MJR1" s="251"/>
      <c r="MJS1" s="251"/>
      <c r="MJT1" s="251"/>
      <c r="MJU1" s="251"/>
      <c r="MJV1" s="251"/>
      <c r="MJW1" s="251"/>
      <c r="MJX1" s="251"/>
      <c r="MJY1" s="251"/>
      <c r="MJZ1" s="251"/>
      <c r="MKA1" s="251"/>
      <c r="MKB1" s="251"/>
      <c r="MKC1" s="251"/>
      <c r="MKD1" s="251"/>
      <c r="MKE1" s="251"/>
      <c r="MKF1" s="251"/>
      <c r="MKG1" s="251"/>
      <c r="MKH1" s="251"/>
      <c r="MKI1" s="251"/>
      <c r="MKJ1" s="251"/>
      <c r="MKK1" s="251"/>
      <c r="MKL1" s="251"/>
      <c r="MKM1" s="251"/>
      <c r="MKN1" s="251"/>
      <c r="MKO1" s="251"/>
      <c r="MKP1" s="251"/>
      <c r="MKQ1" s="251"/>
      <c r="MKR1" s="251"/>
      <c r="MKS1" s="251"/>
      <c r="MKT1" s="251"/>
      <c r="MKU1" s="251"/>
      <c r="MKV1" s="251"/>
      <c r="MKW1" s="251"/>
      <c r="MKX1" s="251"/>
      <c r="MKY1" s="251"/>
      <c r="MKZ1" s="251"/>
      <c r="MLA1" s="251"/>
      <c r="MLB1" s="251"/>
      <c r="MLC1" s="251"/>
      <c r="MLD1" s="251"/>
      <c r="MLE1" s="251"/>
      <c r="MLF1" s="251"/>
      <c r="MLG1" s="251"/>
      <c r="MLH1" s="251"/>
      <c r="MLI1" s="251"/>
      <c r="MLJ1" s="251"/>
      <c r="MLK1" s="251"/>
      <c r="MLL1" s="251"/>
      <c r="MLM1" s="251"/>
      <c r="MLN1" s="251"/>
      <c r="MLO1" s="251"/>
      <c r="MLP1" s="251"/>
      <c r="MLQ1" s="251"/>
      <c r="MLR1" s="251"/>
      <c r="MLS1" s="251"/>
      <c r="MLT1" s="251"/>
      <c r="MLU1" s="251"/>
      <c r="MLV1" s="251"/>
      <c r="MLW1" s="251"/>
      <c r="MLX1" s="251"/>
      <c r="MLY1" s="251"/>
      <c r="MLZ1" s="251"/>
      <c r="MMA1" s="251"/>
      <c r="MMB1" s="251"/>
      <c r="MMC1" s="251"/>
      <c r="MMD1" s="251"/>
      <c r="MME1" s="251"/>
      <c r="MMF1" s="251"/>
      <c r="MMG1" s="251"/>
      <c r="MMH1" s="251"/>
      <c r="MMI1" s="251"/>
      <c r="MMJ1" s="251"/>
      <c r="MMK1" s="251"/>
      <c r="MML1" s="251"/>
      <c r="MMM1" s="251"/>
      <c r="MMN1" s="251"/>
      <c r="MMO1" s="251"/>
      <c r="MMP1" s="251"/>
      <c r="MMQ1" s="251"/>
      <c r="MMR1" s="251"/>
      <c r="MMS1" s="251"/>
      <c r="MMT1" s="251"/>
      <c r="MMU1" s="251"/>
      <c r="MMV1" s="251"/>
      <c r="MMW1" s="251"/>
      <c r="MMX1" s="251"/>
      <c r="MMY1" s="251"/>
      <c r="MMZ1" s="251"/>
      <c r="MNA1" s="251"/>
      <c r="MNB1" s="251"/>
      <c r="MNC1" s="251"/>
      <c r="MND1" s="251"/>
      <c r="MNE1" s="251"/>
      <c r="MNF1" s="251"/>
      <c r="MNG1" s="251"/>
      <c r="MNH1" s="251"/>
      <c r="MNI1" s="251"/>
      <c r="MNJ1" s="251"/>
      <c r="MNK1" s="251"/>
      <c r="MNL1" s="251"/>
      <c r="MNM1" s="251"/>
      <c r="MNN1" s="251"/>
      <c r="MNO1" s="251"/>
      <c r="MNP1" s="251"/>
      <c r="MNQ1" s="251"/>
      <c r="MNR1" s="251"/>
      <c r="MNS1" s="251"/>
      <c r="MNT1" s="251"/>
      <c r="MNU1" s="251"/>
      <c r="MNV1" s="251"/>
      <c r="MNW1" s="251"/>
      <c r="MNX1" s="251"/>
      <c r="MNY1" s="251"/>
      <c r="MNZ1" s="251"/>
      <c r="MOA1" s="251"/>
      <c r="MOB1" s="251"/>
      <c r="MOC1" s="251"/>
      <c r="MOD1" s="251"/>
      <c r="MOE1" s="251"/>
      <c r="MOF1" s="251"/>
      <c r="MOG1" s="251"/>
      <c r="MOH1" s="251"/>
      <c r="MOI1" s="251"/>
      <c r="MOJ1" s="251"/>
      <c r="MOK1" s="251"/>
      <c r="MOL1" s="251"/>
      <c r="MOM1" s="251"/>
      <c r="MON1" s="251"/>
      <c r="MOO1" s="251"/>
      <c r="MOP1" s="251"/>
      <c r="MOQ1" s="251"/>
      <c r="MOR1" s="251"/>
      <c r="MOS1" s="251"/>
      <c r="MOT1" s="251"/>
      <c r="MOU1" s="251"/>
      <c r="MOV1" s="251"/>
      <c r="MOW1" s="251"/>
      <c r="MOX1" s="251"/>
      <c r="MOY1" s="251"/>
      <c r="MOZ1" s="251"/>
      <c r="MPA1" s="251"/>
      <c r="MPB1" s="251"/>
      <c r="MPC1" s="251"/>
      <c r="MPD1" s="251"/>
      <c r="MPE1" s="251"/>
      <c r="MPF1" s="251"/>
      <c r="MPG1" s="251"/>
      <c r="MPH1" s="251"/>
      <c r="MPI1" s="251"/>
      <c r="MPJ1" s="251"/>
      <c r="MPK1" s="251"/>
      <c r="MPL1" s="251"/>
      <c r="MPM1" s="251"/>
      <c r="MPN1" s="251"/>
      <c r="MPO1" s="251"/>
      <c r="MPP1" s="251"/>
      <c r="MPQ1" s="251"/>
      <c r="MPR1" s="251"/>
      <c r="MPS1" s="251"/>
      <c r="MPT1" s="251"/>
      <c r="MPU1" s="251"/>
      <c r="MPV1" s="251"/>
      <c r="MPW1" s="251"/>
      <c r="MPX1" s="251"/>
      <c r="MPY1" s="251"/>
      <c r="MPZ1" s="251"/>
      <c r="MQA1" s="251"/>
      <c r="MQB1" s="251"/>
      <c r="MQC1" s="251"/>
      <c r="MQD1" s="251"/>
      <c r="MQE1" s="251"/>
      <c r="MQF1" s="251"/>
      <c r="MQG1" s="251"/>
      <c r="MQH1" s="251"/>
      <c r="MQI1" s="251"/>
      <c r="MQJ1" s="251"/>
      <c r="MQK1" s="251"/>
      <c r="MQL1" s="251"/>
      <c r="MQM1" s="251"/>
      <c r="MQN1" s="251"/>
      <c r="MQO1" s="251"/>
      <c r="MQP1" s="251"/>
      <c r="MQQ1" s="251"/>
      <c r="MQR1" s="251"/>
      <c r="MQS1" s="251"/>
      <c r="MQT1" s="251"/>
      <c r="MQU1" s="251"/>
      <c r="MQV1" s="251"/>
      <c r="MQW1" s="251"/>
      <c r="MQX1" s="251"/>
      <c r="MQY1" s="251"/>
      <c r="MQZ1" s="251"/>
      <c r="MRA1" s="251"/>
      <c r="MRB1" s="251"/>
      <c r="MRC1" s="251"/>
      <c r="MRD1" s="251"/>
      <c r="MRE1" s="251"/>
      <c r="MRF1" s="251"/>
      <c r="MRG1" s="251"/>
      <c r="MRH1" s="251"/>
      <c r="MRI1" s="251"/>
      <c r="MRJ1" s="251"/>
      <c r="MRK1" s="251"/>
      <c r="MRL1" s="251"/>
      <c r="MRM1" s="251"/>
      <c r="MRN1" s="251"/>
      <c r="MRO1" s="251"/>
      <c r="MRP1" s="251"/>
      <c r="MRQ1" s="251"/>
      <c r="MRR1" s="251"/>
      <c r="MRS1" s="251"/>
      <c r="MRT1" s="251"/>
      <c r="MRU1" s="251"/>
      <c r="MRV1" s="251"/>
      <c r="MRW1" s="251"/>
      <c r="MRX1" s="251"/>
      <c r="MRY1" s="251"/>
      <c r="MRZ1" s="251"/>
      <c r="MSA1" s="251"/>
      <c r="MSB1" s="251"/>
      <c r="MSC1" s="251"/>
      <c r="MSD1" s="251"/>
      <c r="MSE1" s="251"/>
      <c r="MSF1" s="251"/>
      <c r="MSG1" s="251"/>
      <c r="MSH1" s="251"/>
      <c r="MSI1" s="251"/>
      <c r="MSJ1" s="251"/>
      <c r="MSK1" s="251"/>
      <c r="MSL1" s="251"/>
      <c r="MSM1" s="251"/>
      <c r="MSN1" s="251"/>
      <c r="MSO1" s="251"/>
      <c r="MSP1" s="251"/>
      <c r="MSQ1" s="251"/>
      <c r="MSR1" s="251"/>
      <c r="MSS1" s="251"/>
      <c r="MST1" s="251"/>
      <c r="MSU1" s="251"/>
      <c r="MSV1" s="251"/>
      <c r="MSW1" s="251"/>
      <c r="MSX1" s="251"/>
      <c r="MSY1" s="251"/>
      <c r="MSZ1" s="251"/>
      <c r="MTA1" s="251"/>
      <c r="MTB1" s="251"/>
      <c r="MTC1" s="251"/>
      <c r="MTD1" s="251"/>
      <c r="MTE1" s="251"/>
      <c r="MTF1" s="251"/>
      <c r="MTG1" s="251"/>
      <c r="MTH1" s="251"/>
      <c r="MTI1" s="251"/>
      <c r="MTJ1" s="251"/>
      <c r="MTK1" s="251"/>
      <c r="MTL1" s="251"/>
      <c r="MTM1" s="251"/>
      <c r="MTN1" s="251"/>
      <c r="MTO1" s="251"/>
      <c r="MTP1" s="251"/>
      <c r="MTQ1" s="251"/>
      <c r="MTR1" s="251"/>
      <c r="MTS1" s="251"/>
      <c r="MTT1" s="251"/>
      <c r="MTU1" s="251"/>
      <c r="MTV1" s="251"/>
      <c r="MTW1" s="251"/>
      <c r="MTX1" s="251"/>
      <c r="MTY1" s="251"/>
      <c r="MTZ1" s="251"/>
      <c r="MUA1" s="251"/>
      <c r="MUB1" s="251"/>
      <c r="MUC1" s="251"/>
      <c r="MUD1" s="251"/>
      <c r="MUE1" s="251"/>
      <c r="MUF1" s="251"/>
      <c r="MUG1" s="251"/>
      <c r="MUH1" s="251"/>
      <c r="MUI1" s="251"/>
      <c r="MUJ1" s="251"/>
      <c r="MUK1" s="251"/>
      <c r="MUL1" s="251"/>
      <c r="MUM1" s="251"/>
      <c r="MUN1" s="251"/>
      <c r="MUO1" s="251"/>
      <c r="MUP1" s="251"/>
      <c r="MUQ1" s="251"/>
      <c r="MUR1" s="251"/>
      <c r="MUS1" s="251"/>
      <c r="MUT1" s="251"/>
      <c r="MUU1" s="251"/>
      <c r="MUV1" s="251"/>
      <c r="MUW1" s="251"/>
      <c r="MUX1" s="251"/>
      <c r="MUY1" s="251"/>
      <c r="MUZ1" s="251"/>
      <c r="MVA1" s="251"/>
      <c r="MVB1" s="251"/>
      <c r="MVC1" s="251"/>
      <c r="MVD1" s="251"/>
      <c r="MVE1" s="251"/>
      <c r="MVF1" s="251"/>
      <c r="MVG1" s="251"/>
      <c r="MVH1" s="251"/>
      <c r="MVI1" s="251"/>
      <c r="MVJ1" s="251"/>
      <c r="MVK1" s="251"/>
      <c r="MVL1" s="251"/>
      <c r="MVM1" s="251"/>
      <c r="MVN1" s="251"/>
      <c r="MVO1" s="251"/>
      <c r="MVP1" s="251"/>
      <c r="MVQ1" s="251"/>
      <c r="MVR1" s="251"/>
      <c r="MVS1" s="251"/>
      <c r="MVT1" s="251"/>
      <c r="MVU1" s="251"/>
      <c r="MVV1" s="251"/>
      <c r="MVW1" s="251"/>
      <c r="MVX1" s="251"/>
      <c r="MVY1" s="251"/>
      <c r="MVZ1" s="251"/>
      <c r="MWA1" s="251"/>
      <c r="MWB1" s="251"/>
      <c r="MWC1" s="251"/>
      <c r="MWD1" s="251"/>
      <c r="MWE1" s="251"/>
      <c r="MWF1" s="251"/>
      <c r="MWG1" s="251"/>
      <c r="MWH1" s="251"/>
      <c r="MWI1" s="251"/>
      <c r="MWJ1" s="251"/>
      <c r="MWK1" s="251"/>
      <c r="MWL1" s="251"/>
      <c r="MWM1" s="251"/>
      <c r="MWN1" s="251"/>
      <c r="MWO1" s="251"/>
      <c r="MWP1" s="251"/>
      <c r="MWQ1" s="251"/>
      <c r="MWR1" s="251"/>
      <c r="MWS1" s="251"/>
      <c r="MWT1" s="251"/>
      <c r="MWU1" s="251"/>
      <c r="MWV1" s="251"/>
      <c r="MWW1" s="251"/>
      <c r="MWX1" s="251"/>
      <c r="MWY1" s="251"/>
      <c r="MWZ1" s="251"/>
      <c r="MXA1" s="251"/>
      <c r="MXB1" s="251"/>
      <c r="MXC1" s="251"/>
      <c r="MXD1" s="251"/>
      <c r="MXE1" s="251"/>
      <c r="MXF1" s="251"/>
      <c r="MXG1" s="251"/>
      <c r="MXH1" s="251"/>
      <c r="MXI1" s="251"/>
      <c r="MXJ1" s="251"/>
      <c r="MXK1" s="251"/>
      <c r="MXL1" s="251"/>
      <c r="MXM1" s="251"/>
      <c r="MXN1" s="251"/>
      <c r="MXO1" s="251"/>
      <c r="MXP1" s="251"/>
      <c r="MXQ1" s="251"/>
      <c r="MXR1" s="251"/>
      <c r="MXS1" s="251"/>
      <c r="MXT1" s="251"/>
      <c r="MXU1" s="251"/>
      <c r="MXV1" s="251"/>
      <c r="MXW1" s="251"/>
      <c r="MXX1" s="251"/>
      <c r="MXY1" s="251"/>
      <c r="MXZ1" s="251"/>
      <c r="MYA1" s="251"/>
      <c r="MYB1" s="251"/>
      <c r="MYC1" s="251"/>
      <c r="MYD1" s="251"/>
      <c r="MYE1" s="251"/>
      <c r="MYF1" s="251"/>
      <c r="MYG1" s="251"/>
      <c r="MYH1" s="251"/>
      <c r="MYI1" s="251"/>
      <c r="MYJ1" s="251"/>
      <c r="MYK1" s="251"/>
      <c r="MYL1" s="251"/>
      <c r="MYM1" s="251"/>
      <c r="MYN1" s="251"/>
      <c r="MYO1" s="251"/>
      <c r="MYP1" s="251"/>
      <c r="MYQ1" s="251"/>
      <c r="MYR1" s="251"/>
      <c r="MYS1" s="251"/>
      <c r="MYT1" s="251"/>
      <c r="MYU1" s="251"/>
      <c r="MYV1" s="251"/>
      <c r="MYW1" s="251"/>
      <c r="MYX1" s="251"/>
      <c r="MYY1" s="251"/>
      <c r="MYZ1" s="251"/>
      <c r="MZA1" s="251"/>
      <c r="MZB1" s="251"/>
      <c r="MZC1" s="251"/>
      <c r="MZD1" s="251"/>
      <c r="MZE1" s="251"/>
      <c r="MZF1" s="251"/>
      <c r="MZG1" s="251"/>
      <c r="MZH1" s="251"/>
      <c r="MZI1" s="251"/>
      <c r="MZJ1" s="251"/>
      <c r="MZK1" s="251"/>
      <c r="MZL1" s="251"/>
      <c r="MZM1" s="251"/>
      <c r="MZN1" s="251"/>
      <c r="MZO1" s="251"/>
      <c r="MZP1" s="251"/>
      <c r="MZQ1" s="251"/>
      <c r="MZR1" s="251"/>
      <c r="MZS1" s="251"/>
      <c r="MZT1" s="251"/>
      <c r="MZU1" s="251"/>
      <c r="MZV1" s="251"/>
      <c r="MZW1" s="251"/>
      <c r="MZX1" s="251"/>
      <c r="MZY1" s="251"/>
      <c r="MZZ1" s="251"/>
      <c r="NAA1" s="251"/>
      <c r="NAB1" s="251"/>
      <c r="NAC1" s="251"/>
      <c r="NAD1" s="251"/>
      <c r="NAE1" s="251"/>
      <c r="NAF1" s="251"/>
      <c r="NAG1" s="251"/>
      <c r="NAH1" s="251"/>
      <c r="NAI1" s="251"/>
      <c r="NAJ1" s="251"/>
      <c r="NAK1" s="251"/>
      <c r="NAL1" s="251"/>
      <c r="NAM1" s="251"/>
      <c r="NAN1" s="251"/>
      <c r="NAO1" s="251"/>
      <c r="NAP1" s="251"/>
      <c r="NAQ1" s="251"/>
      <c r="NAR1" s="251"/>
      <c r="NAS1" s="251"/>
      <c r="NAT1" s="251"/>
      <c r="NAU1" s="251"/>
      <c r="NAV1" s="251"/>
      <c r="NAW1" s="251"/>
      <c r="NAX1" s="251"/>
      <c r="NAY1" s="251"/>
      <c r="NAZ1" s="251"/>
      <c r="NBA1" s="251"/>
      <c r="NBB1" s="251"/>
      <c r="NBC1" s="251"/>
      <c r="NBD1" s="251"/>
      <c r="NBE1" s="251"/>
      <c r="NBF1" s="251"/>
      <c r="NBG1" s="251"/>
      <c r="NBH1" s="251"/>
      <c r="NBI1" s="251"/>
      <c r="NBJ1" s="251"/>
      <c r="NBK1" s="251"/>
      <c r="NBL1" s="251"/>
      <c r="NBM1" s="251"/>
      <c r="NBN1" s="251"/>
      <c r="NBO1" s="251"/>
      <c r="NBP1" s="251"/>
      <c r="NBQ1" s="251"/>
      <c r="NBR1" s="251"/>
      <c r="NBS1" s="251"/>
      <c r="NBT1" s="251"/>
      <c r="NBU1" s="251"/>
      <c r="NBV1" s="251"/>
      <c r="NBW1" s="251"/>
      <c r="NBX1" s="251"/>
      <c r="NBY1" s="251"/>
      <c r="NBZ1" s="251"/>
      <c r="NCA1" s="251"/>
      <c r="NCB1" s="251"/>
      <c r="NCC1" s="251"/>
      <c r="NCD1" s="251"/>
      <c r="NCE1" s="251"/>
      <c r="NCF1" s="251"/>
      <c r="NCG1" s="251"/>
      <c r="NCH1" s="251"/>
      <c r="NCI1" s="251"/>
      <c r="NCJ1" s="251"/>
      <c r="NCK1" s="251"/>
      <c r="NCL1" s="251"/>
      <c r="NCM1" s="251"/>
      <c r="NCN1" s="251"/>
      <c r="NCO1" s="251"/>
      <c r="NCP1" s="251"/>
      <c r="NCQ1" s="251"/>
      <c r="NCR1" s="251"/>
      <c r="NCS1" s="251"/>
      <c r="NCT1" s="251"/>
      <c r="NCU1" s="251"/>
      <c r="NCV1" s="251"/>
      <c r="NCW1" s="251"/>
      <c r="NCX1" s="251"/>
      <c r="NCY1" s="251"/>
      <c r="NCZ1" s="251"/>
      <c r="NDA1" s="251"/>
      <c r="NDB1" s="251"/>
      <c r="NDC1" s="251"/>
      <c r="NDD1" s="251"/>
      <c r="NDE1" s="251"/>
      <c r="NDF1" s="251"/>
      <c r="NDG1" s="251"/>
      <c r="NDH1" s="251"/>
      <c r="NDI1" s="251"/>
      <c r="NDJ1" s="251"/>
      <c r="NDK1" s="251"/>
      <c r="NDL1" s="251"/>
      <c r="NDM1" s="251"/>
      <c r="NDN1" s="251"/>
      <c r="NDO1" s="251"/>
      <c r="NDP1" s="251"/>
      <c r="NDQ1" s="251"/>
      <c r="NDR1" s="251"/>
      <c r="NDS1" s="251"/>
      <c r="NDT1" s="251"/>
      <c r="NDU1" s="251"/>
      <c r="NDV1" s="251"/>
      <c r="NDW1" s="251"/>
      <c r="NDX1" s="251"/>
      <c r="NDY1" s="251"/>
      <c r="NDZ1" s="251"/>
      <c r="NEA1" s="251"/>
      <c r="NEB1" s="251"/>
      <c r="NEC1" s="251"/>
      <c r="NED1" s="251"/>
      <c r="NEE1" s="251"/>
      <c r="NEF1" s="251"/>
      <c r="NEG1" s="251"/>
      <c r="NEH1" s="251"/>
      <c r="NEI1" s="251"/>
      <c r="NEJ1" s="251"/>
      <c r="NEK1" s="251"/>
      <c r="NEL1" s="251"/>
      <c r="NEM1" s="251"/>
      <c r="NEN1" s="251"/>
      <c r="NEO1" s="251"/>
      <c r="NEP1" s="251"/>
      <c r="NEQ1" s="251"/>
      <c r="NER1" s="251"/>
      <c r="NES1" s="251"/>
      <c r="NET1" s="251"/>
      <c r="NEU1" s="251"/>
      <c r="NEV1" s="251"/>
      <c r="NEW1" s="251"/>
      <c r="NEX1" s="251"/>
      <c r="NEY1" s="251"/>
      <c r="NEZ1" s="251"/>
      <c r="NFA1" s="251"/>
      <c r="NFB1" s="251"/>
      <c r="NFC1" s="251"/>
      <c r="NFD1" s="251"/>
      <c r="NFE1" s="251"/>
      <c r="NFF1" s="251"/>
      <c r="NFG1" s="251"/>
      <c r="NFH1" s="251"/>
      <c r="NFI1" s="251"/>
      <c r="NFJ1" s="251"/>
      <c r="NFK1" s="251"/>
      <c r="NFL1" s="251"/>
      <c r="NFM1" s="251"/>
      <c r="NFN1" s="251"/>
      <c r="NFO1" s="251"/>
      <c r="NFP1" s="251"/>
      <c r="NFQ1" s="251"/>
      <c r="NFR1" s="251"/>
      <c r="NFS1" s="251"/>
      <c r="NFT1" s="251"/>
      <c r="NFU1" s="251"/>
      <c r="NFV1" s="251"/>
      <c r="NFW1" s="251"/>
      <c r="NFX1" s="251"/>
      <c r="NFY1" s="251"/>
      <c r="NFZ1" s="251"/>
      <c r="NGA1" s="251"/>
      <c r="NGB1" s="251"/>
      <c r="NGC1" s="251"/>
      <c r="NGD1" s="251"/>
      <c r="NGE1" s="251"/>
      <c r="NGF1" s="251"/>
      <c r="NGG1" s="251"/>
      <c r="NGH1" s="251"/>
      <c r="NGI1" s="251"/>
      <c r="NGJ1" s="251"/>
      <c r="NGK1" s="251"/>
      <c r="NGL1" s="251"/>
      <c r="NGM1" s="251"/>
      <c r="NGN1" s="251"/>
      <c r="NGO1" s="251"/>
      <c r="NGP1" s="251"/>
      <c r="NGQ1" s="251"/>
      <c r="NGR1" s="251"/>
      <c r="NGS1" s="251"/>
      <c r="NGT1" s="251"/>
      <c r="NGU1" s="251"/>
      <c r="NGV1" s="251"/>
      <c r="NGW1" s="251"/>
      <c r="NGX1" s="251"/>
      <c r="NGY1" s="251"/>
      <c r="NGZ1" s="251"/>
      <c r="NHA1" s="251"/>
      <c r="NHB1" s="251"/>
      <c r="NHC1" s="251"/>
      <c r="NHD1" s="251"/>
      <c r="NHE1" s="251"/>
      <c r="NHF1" s="251"/>
      <c r="NHG1" s="251"/>
      <c r="NHH1" s="251"/>
      <c r="NHI1" s="251"/>
      <c r="NHJ1" s="251"/>
      <c r="NHK1" s="251"/>
      <c r="NHL1" s="251"/>
      <c r="NHM1" s="251"/>
      <c r="NHN1" s="251"/>
      <c r="NHO1" s="251"/>
      <c r="NHP1" s="251"/>
      <c r="NHQ1" s="251"/>
      <c r="NHR1" s="251"/>
      <c r="NHS1" s="251"/>
      <c r="NHT1" s="251"/>
      <c r="NHU1" s="251"/>
      <c r="NHV1" s="251"/>
      <c r="NHW1" s="251"/>
      <c r="NHX1" s="251"/>
      <c r="NHY1" s="251"/>
      <c r="NHZ1" s="251"/>
      <c r="NIA1" s="251"/>
      <c r="NIB1" s="251"/>
      <c r="NIC1" s="251"/>
      <c r="NID1" s="251"/>
      <c r="NIE1" s="251"/>
      <c r="NIF1" s="251"/>
      <c r="NIG1" s="251"/>
      <c r="NIH1" s="251"/>
      <c r="NII1" s="251"/>
      <c r="NIJ1" s="251"/>
      <c r="NIK1" s="251"/>
      <c r="NIL1" s="251"/>
      <c r="NIM1" s="251"/>
      <c r="NIN1" s="251"/>
      <c r="NIO1" s="251"/>
      <c r="NIP1" s="251"/>
      <c r="NIQ1" s="251"/>
      <c r="NIR1" s="251"/>
      <c r="NIS1" s="251"/>
      <c r="NIT1" s="251"/>
      <c r="NIU1" s="251"/>
      <c r="NIV1" s="251"/>
      <c r="NIW1" s="251"/>
      <c r="NIX1" s="251"/>
      <c r="NIY1" s="251"/>
      <c r="NIZ1" s="251"/>
      <c r="NJA1" s="251"/>
      <c r="NJB1" s="251"/>
      <c r="NJC1" s="251"/>
      <c r="NJD1" s="251"/>
      <c r="NJE1" s="251"/>
      <c r="NJF1" s="251"/>
      <c r="NJG1" s="251"/>
      <c r="NJH1" s="251"/>
      <c r="NJI1" s="251"/>
      <c r="NJJ1" s="251"/>
      <c r="NJK1" s="251"/>
      <c r="NJL1" s="251"/>
      <c r="NJM1" s="251"/>
      <c r="NJN1" s="251"/>
      <c r="NJO1" s="251"/>
      <c r="NJP1" s="251"/>
      <c r="NJQ1" s="251"/>
      <c r="NJR1" s="251"/>
      <c r="NJS1" s="251"/>
      <c r="NJT1" s="251"/>
      <c r="NJU1" s="251"/>
      <c r="NJV1" s="251"/>
      <c r="NJW1" s="251"/>
      <c r="NJX1" s="251"/>
      <c r="NJY1" s="251"/>
      <c r="NJZ1" s="251"/>
      <c r="NKA1" s="251"/>
      <c r="NKB1" s="251"/>
      <c r="NKC1" s="251"/>
      <c r="NKD1" s="251"/>
      <c r="NKE1" s="251"/>
      <c r="NKF1" s="251"/>
      <c r="NKG1" s="251"/>
      <c r="NKH1" s="251"/>
      <c r="NKI1" s="251"/>
      <c r="NKJ1" s="251"/>
      <c r="NKK1" s="251"/>
      <c r="NKL1" s="251"/>
      <c r="NKM1" s="251"/>
      <c r="NKN1" s="251"/>
      <c r="NKO1" s="251"/>
      <c r="NKP1" s="251"/>
      <c r="NKQ1" s="251"/>
      <c r="NKR1" s="251"/>
      <c r="NKS1" s="251"/>
      <c r="NKT1" s="251"/>
      <c r="NKU1" s="251"/>
      <c r="NKV1" s="251"/>
      <c r="NKW1" s="251"/>
      <c r="NKX1" s="251"/>
      <c r="NKY1" s="251"/>
      <c r="NKZ1" s="251"/>
      <c r="NLA1" s="251"/>
      <c r="NLB1" s="251"/>
      <c r="NLC1" s="251"/>
      <c r="NLD1" s="251"/>
      <c r="NLE1" s="251"/>
      <c r="NLF1" s="251"/>
      <c r="NLG1" s="251"/>
      <c r="NLH1" s="251"/>
      <c r="NLI1" s="251"/>
      <c r="NLJ1" s="251"/>
      <c r="NLK1" s="251"/>
      <c r="NLL1" s="251"/>
      <c r="NLM1" s="251"/>
      <c r="NLN1" s="251"/>
      <c r="NLO1" s="251"/>
      <c r="NLP1" s="251"/>
      <c r="NLQ1" s="251"/>
      <c r="NLR1" s="251"/>
      <c r="NLS1" s="251"/>
      <c r="NLT1" s="251"/>
      <c r="NLU1" s="251"/>
      <c r="NLV1" s="251"/>
      <c r="NLW1" s="251"/>
      <c r="NLX1" s="251"/>
      <c r="NLY1" s="251"/>
      <c r="NLZ1" s="251"/>
      <c r="NMA1" s="251"/>
      <c r="NMB1" s="251"/>
      <c r="NMC1" s="251"/>
      <c r="NMD1" s="251"/>
      <c r="NME1" s="251"/>
      <c r="NMF1" s="251"/>
      <c r="NMG1" s="251"/>
      <c r="NMH1" s="251"/>
      <c r="NMI1" s="251"/>
      <c r="NMJ1" s="251"/>
      <c r="NMK1" s="251"/>
      <c r="NML1" s="251"/>
      <c r="NMM1" s="251"/>
      <c r="NMN1" s="251"/>
      <c r="NMO1" s="251"/>
      <c r="NMP1" s="251"/>
      <c r="NMQ1" s="251"/>
      <c r="NMR1" s="251"/>
      <c r="NMS1" s="251"/>
      <c r="NMT1" s="251"/>
      <c r="NMU1" s="251"/>
      <c r="NMV1" s="251"/>
      <c r="NMW1" s="251"/>
      <c r="NMX1" s="251"/>
      <c r="NMY1" s="251"/>
      <c r="NMZ1" s="251"/>
      <c r="NNA1" s="251"/>
      <c r="NNB1" s="251"/>
      <c r="NNC1" s="251"/>
      <c r="NND1" s="251"/>
      <c r="NNE1" s="251"/>
      <c r="NNF1" s="251"/>
      <c r="NNG1" s="251"/>
      <c r="NNH1" s="251"/>
      <c r="NNI1" s="251"/>
      <c r="NNJ1" s="251"/>
      <c r="NNK1" s="251"/>
      <c r="NNL1" s="251"/>
      <c r="NNM1" s="251"/>
      <c r="NNN1" s="251"/>
      <c r="NNO1" s="251"/>
      <c r="NNP1" s="251"/>
      <c r="NNQ1" s="251"/>
      <c r="NNR1" s="251"/>
      <c r="NNS1" s="251"/>
      <c r="NNT1" s="251"/>
      <c r="NNU1" s="251"/>
      <c r="NNV1" s="251"/>
      <c r="NNW1" s="251"/>
      <c r="NNX1" s="251"/>
      <c r="NNY1" s="251"/>
      <c r="NNZ1" s="251"/>
      <c r="NOA1" s="251"/>
      <c r="NOB1" s="251"/>
      <c r="NOC1" s="251"/>
      <c r="NOD1" s="251"/>
      <c r="NOE1" s="251"/>
      <c r="NOF1" s="251"/>
      <c r="NOG1" s="251"/>
      <c r="NOH1" s="251"/>
      <c r="NOI1" s="251"/>
      <c r="NOJ1" s="251"/>
      <c r="NOK1" s="251"/>
      <c r="NOL1" s="251"/>
      <c r="NOM1" s="251"/>
      <c r="NON1" s="251"/>
      <c r="NOO1" s="251"/>
      <c r="NOP1" s="251"/>
      <c r="NOQ1" s="251"/>
      <c r="NOR1" s="251"/>
      <c r="NOS1" s="251"/>
      <c r="NOT1" s="251"/>
      <c r="NOU1" s="251"/>
      <c r="NOV1" s="251"/>
      <c r="NOW1" s="251"/>
      <c r="NOX1" s="251"/>
      <c r="NOY1" s="251"/>
      <c r="NOZ1" s="251"/>
      <c r="NPA1" s="251"/>
      <c r="NPB1" s="251"/>
      <c r="NPC1" s="251"/>
      <c r="NPD1" s="251"/>
      <c r="NPE1" s="251"/>
      <c r="NPF1" s="251"/>
      <c r="NPG1" s="251"/>
      <c r="NPH1" s="251"/>
      <c r="NPI1" s="251"/>
      <c r="NPJ1" s="251"/>
      <c r="NPK1" s="251"/>
      <c r="NPL1" s="251"/>
      <c r="NPM1" s="251"/>
      <c r="NPN1" s="251"/>
      <c r="NPO1" s="251"/>
      <c r="NPP1" s="251"/>
      <c r="NPQ1" s="251"/>
      <c r="NPR1" s="251"/>
      <c r="NPS1" s="251"/>
      <c r="NPT1" s="251"/>
      <c r="NPU1" s="251"/>
      <c r="NPV1" s="251"/>
      <c r="NPW1" s="251"/>
      <c r="NPX1" s="251"/>
      <c r="NPY1" s="251"/>
      <c r="NPZ1" s="251"/>
      <c r="NQA1" s="251"/>
      <c r="NQB1" s="251"/>
      <c r="NQC1" s="251"/>
      <c r="NQD1" s="251"/>
      <c r="NQE1" s="251"/>
      <c r="NQF1" s="251"/>
      <c r="NQG1" s="251"/>
      <c r="NQH1" s="251"/>
      <c r="NQI1" s="251"/>
      <c r="NQJ1" s="251"/>
      <c r="NQK1" s="251"/>
      <c r="NQL1" s="251"/>
      <c r="NQM1" s="251"/>
      <c r="NQN1" s="251"/>
      <c r="NQO1" s="251"/>
      <c r="NQP1" s="251"/>
      <c r="NQQ1" s="251"/>
      <c r="NQR1" s="251"/>
      <c r="NQS1" s="251"/>
      <c r="NQT1" s="251"/>
      <c r="NQU1" s="251"/>
      <c r="NQV1" s="251"/>
      <c r="NQW1" s="251"/>
      <c r="NQX1" s="251"/>
      <c r="NQY1" s="251"/>
      <c r="NQZ1" s="251"/>
      <c r="NRA1" s="251"/>
      <c r="NRB1" s="251"/>
      <c r="NRC1" s="251"/>
      <c r="NRD1" s="251"/>
      <c r="NRE1" s="251"/>
      <c r="NRF1" s="251"/>
      <c r="NRG1" s="251"/>
      <c r="NRH1" s="251"/>
      <c r="NRI1" s="251"/>
      <c r="NRJ1" s="251"/>
      <c r="NRK1" s="251"/>
      <c r="NRL1" s="251"/>
      <c r="NRM1" s="251"/>
      <c r="NRN1" s="251"/>
      <c r="NRO1" s="251"/>
      <c r="NRP1" s="251"/>
      <c r="NRQ1" s="251"/>
      <c r="NRR1" s="251"/>
      <c r="NRS1" s="251"/>
      <c r="NRT1" s="251"/>
      <c r="NRU1" s="251"/>
      <c r="NRV1" s="251"/>
      <c r="NRW1" s="251"/>
      <c r="NRX1" s="251"/>
      <c r="NRY1" s="251"/>
      <c r="NRZ1" s="251"/>
      <c r="NSA1" s="251"/>
      <c r="NSB1" s="251"/>
      <c r="NSC1" s="251"/>
      <c r="NSD1" s="251"/>
      <c r="NSE1" s="251"/>
      <c r="NSF1" s="251"/>
      <c r="NSG1" s="251"/>
      <c r="NSH1" s="251"/>
      <c r="NSI1" s="251"/>
      <c r="NSJ1" s="251"/>
      <c r="NSK1" s="251"/>
      <c r="NSL1" s="251"/>
      <c r="NSM1" s="251"/>
      <c r="NSN1" s="251"/>
      <c r="NSO1" s="251"/>
      <c r="NSP1" s="251"/>
      <c r="NSQ1" s="251"/>
      <c r="NSR1" s="251"/>
      <c r="NSS1" s="251"/>
      <c r="NST1" s="251"/>
      <c r="NSU1" s="251"/>
      <c r="NSV1" s="251"/>
      <c r="NSW1" s="251"/>
      <c r="NSX1" s="251"/>
      <c r="NSY1" s="251"/>
      <c r="NSZ1" s="251"/>
      <c r="NTA1" s="251"/>
      <c r="NTB1" s="251"/>
      <c r="NTC1" s="251"/>
      <c r="NTD1" s="251"/>
      <c r="NTE1" s="251"/>
      <c r="NTF1" s="251"/>
      <c r="NTG1" s="251"/>
      <c r="NTH1" s="251"/>
      <c r="NTI1" s="251"/>
      <c r="NTJ1" s="251"/>
      <c r="NTK1" s="251"/>
      <c r="NTL1" s="251"/>
      <c r="NTM1" s="251"/>
      <c r="NTN1" s="251"/>
      <c r="NTO1" s="251"/>
      <c r="NTP1" s="251"/>
      <c r="NTQ1" s="251"/>
      <c r="NTR1" s="251"/>
      <c r="NTS1" s="251"/>
      <c r="NTT1" s="251"/>
      <c r="NTU1" s="251"/>
      <c r="NTV1" s="251"/>
      <c r="NTW1" s="251"/>
      <c r="NTX1" s="251"/>
      <c r="NTY1" s="251"/>
      <c r="NTZ1" s="251"/>
      <c r="NUA1" s="251"/>
      <c r="NUB1" s="251"/>
      <c r="NUC1" s="251"/>
      <c r="NUD1" s="251"/>
      <c r="NUE1" s="251"/>
      <c r="NUF1" s="251"/>
      <c r="NUG1" s="251"/>
      <c r="NUH1" s="251"/>
      <c r="NUI1" s="251"/>
      <c r="NUJ1" s="251"/>
      <c r="NUK1" s="251"/>
      <c r="NUL1" s="251"/>
      <c r="NUM1" s="251"/>
      <c r="NUN1" s="251"/>
      <c r="NUO1" s="251"/>
      <c r="NUP1" s="251"/>
      <c r="NUQ1" s="251"/>
      <c r="NUR1" s="251"/>
      <c r="NUS1" s="251"/>
      <c r="NUT1" s="251"/>
      <c r="NUU1" s="251"/>
      <c r="NUV1" s="251"/>
      <c r="NUW1" s="251"/>
      <c r="NUX1" s="251"/>
      <c r="NUY1" s="251"/>
      <c r="NUZ1" s="251"/>
      <c r="NVA1" s="251"/>
      <c r="NVB1" s="251"/>
      <c r="NVC1" s="251"/>
      <c r="NVD1" s="251"/>
      <c r="NVE1" s="251"/>
      <c r="NVF1" s="251"/>
      <c r="NVG1" s="251"/>
      <c r="NVH1" s="251"/>
      <c r="NVI1" s="251"/>
      <c r="NVJ1" s="251"/>
      <c r="NVK1" s="251"/>
      <c r="NVL1" s="251"/>
      <c r="NVM1" s="251"/>
      <c r="NVN1" s="251"/>
      <c r="NVO1" s="251"/>
      <c r="NVP1" s="251"/>
      <c r="NVQ1" s="251"/>
      <c r="NVR1" s="251"/>
      <c r="NVS1" s="251"/>
      <c r="NVT1" s="251"/>
      <c r="NVU1" s="251"/>
      <c r="NVV1" s="251"/>
      <c r="NVW1" s="251"/>
      <c r="NVX1" s="251"/>
      <c r="NVY1" s="251"/>
      <c r="NVZ1" s="251"/>
      <c r="NWA1" s="251"/>
      <c r="NWB1" s="251"/>
      <c r="NWC1" s="251"/>
      <c r="NWD1" s="251"/>
      <c r="NWE1" s="251"/>
      <c r="NWF1" s="251"/>
      <c r="NWG1" s="251"/>
      <c r="NWH1" s="251"/>
      <c r="NWI1" s="251"/>
      <c r="NWJ1" s="251"/>
      <c r="NWK1" s="251"/>
      <c r="NWL1" s="251"/>
      <c r="NWM1" s="251"/>
      <c r="NWN1" s="251"/>
      <c r="NWO1" s="251"/>
      <c r="NWP1" s="251"/>
      <c r="NWQ1" s="251"/>
      <c r="NWR1" s="251"/>
      <c r="NWS1" s="251"/>
      <c r="NWT1" s="251"/>
      <c r="NWU1" s="251"/>
      <c r="NWV1" s="251"/>
      <c r="NWW1" s="251"/>
      <c r="NWX1" s="251"/>
      <c r="NWY1" s="251"/>
      <c r="NWZ1" s="251"/>
      <c r="NXA1" s="251"/>
      <c r="NXB1" s="251"/>
      <c r="NXC1" s="251"/>
      <c r="NXD1" s="251"/>
      <c r="NXE1" s="251"/>
      <c r="NXF1" s="251"/>
      <c r="NXG1" s="251"/>
      <c r="NXH1" s="251"/>
      <c r="NXI1" s="251"/>
      <c r="NXJ1" s="251"/>
      <c r="NXK1" s="251"/>
      <c r="NXL1" s="251"/>
      <c r="NXM1" s="251"/>
      <c r="NXN1" s="251"/>
      <c r="NXO1" s="251"/>
      <c r="NXP1" s="251"/>
      <c r="NXQ1" s="251"/>
      <c r="NXR1" s="251"/>
      <c r="NXS1" s="251"/>
      <c r="NXT1" s="251"/>
      <c r="NXU1" s="251"/>
      <c r="NXV1" s="251"/>
      <c r="NXW1" s="251"/>
      <c r="NXX1" s="251"/>
      <c r="NXY1" s="251"/>
      <c r="NXZ1" s="251"/>
      <c r="NYA1" s="251"/>
      <c r="NYB1" s="251"/>
      <c r="NYC1" s="251"/>
      <c r="NYD1" s="251"/>
      <c r="NYE1" s="251"/>
      <c r="NYF1" s="251"/>
      <c r="NYG1" s="251"/>
      <c r="NYH1" s="251"/>
      <c r="NYI1" s="251"/>
      <c r="NYJ1" s="251"/>
      <c r="NYK1" s="251"/>
      <c r="NYL1" s="251"/>
      <c r="NYM1" s="251"/>
      <c r="NYN1" s="251"/>
      <c r="NYO1" s="251"/>
      <c r="NYP1" s="251"/>
      <c r="NYQ1" s="251"/>
      <c r="NYR1" s="251"/>
      <c r="NYS1" s="251"/>
      <c r="NYT1" s="251"/>
      <c r="NYU1" s="251"/>
      <c r="NYV1" s="251"/>
      <c r="NYW1" s="251"/>
      <c r="NYX1" s="251"/>
      <c r="NYY1" s="251"/>
      <c r="NYZ1" s="251"/>
      <c r="NZA1" s="251"/>
      <c r="NZB1" s="251"/>
      <c r="NZC1" s="251"/>
      <c r="NZD1" s="251"/>
      <c r="NZE1" s="251"/>
      <c r="NZF1" s="251"/>
      <c r="NZG1" s="251"/>
      <c r="NZH1" s="251"/>
      <c r="NZI1" s="251"/>
      <c r="NZJ1" s="251"/>
      <c r="NZK1" s="251"/>
      <c r="NZL1" s="251"/>
      <c r="NZM1" s="251"/>
      <c r="NZN1" s="251"/>
      <c r="NZO1" s="251"/>
      <c r="NZP1" s="251"/>
      <c r="NZQ1" s="251"/>
      <c r="NZR1" s="251"/>
      <c r="NZS1" s="251"/>
      <c r="NZT1" s="251"/>
      <c r="NZU1" s="251"/>
      <c r="NZV1" s="251"/>
      <c r="NZW1" s="251"/>
      <c r="NZX1" s="251"/>
      <c r="NZY1" s="251"/>
      <c r="NZZ1" s="251"/>
      <c r="OAA1" s="251"/>
      <c r="OAB1" s="251"/>
      <c r="OAC1" s="251"/>
      <c r="OAD1" s="251"/>
      <c r="OAE1" s="251"/>
      <c r="OAF1" s="251"/>
      <c r="OAG1" s="251"/>
      <c r="OAH1" s="251"/>
      <c r="OAI1" s="251"/>
      <c r="OAJ1" s="251"/>
      <c r="OAK1" s="251"/>
      <c r="OAL1" s="251"/>
      <c r="OAM1" s="251"/>
      <c r="OAN1" s="251"/>
      <c r="OAO1" s="251"/>
      <c r="OAP1" s="251"/>
      <c r="OAQ1" s="251"/>
      <c r="OAR1" s="251"/>
      <c r="OAS1" s="251"/>
      <c r="OAT1" s="251"/>
      <c r="OAU1" s="251"/>
      <c r="OAV1" s="251"/>
      <c r="OAW1" s="251"/>
      <c r="OAX1" s="251"/>
      <c r="OAY1" s="251"/>
      <c r="OAZ1" s="251"/>
      <c r="OBA1" s="251"/>
      <c r="OBB1" s="251"/>
      <c r="OBC1" s="251"/>
      <c r="OBD1" s="251"/>
      <c r="OBE1" s="251"/>
      <c r="OBF1" s="251"/>
      <c r="OBG1" s="251"/>
      <c r="OBH1" s="251"/>
      <c r="OBI1" s="251"/>
      <c r="OBJ1" s="251"/>
      <c r="OBK1" s="251"/>
      <c r="OBL1" s="251"/>
      <c r="OBM1" s="251"/>
      <c r="OBN1" s="251"/>
      <c r="OBO1" s="251"/>
      <c r="OBP1" s="251"/>
      <c r="OBQ1" s="251"/>
      <c r="OBR1" s="251"/>
      <c r="OBS1" s="251"/>
      <c r="OBT1" s="251"/>
      <c r="OBU1" s="251"/>
      <c r="OBV1" s="251"/>
      <c r="OBW1" s="251"/>
      <c r="OBX1" s="251"/>
      <c r="OBY1" s="251"/>
      <c r="OBZ1" s="251"/>
      <c r="OCA1" s="251"/>
      <c r="OCB1" s="251"/>
      <c r="OCC1" s="251"/>
      <c r="OCD1" s="251"/>
      <c r="OCE1" s="251"/>
      <c r="OCF1" s="251"/>
      <c r="OCG1" s="251"/>
      <c r="OCH1" s="251"/>
      <c r="OCI1" s="251"/>
      <c r="OCJ1" s="251"/>
      <c r="OCK1" s="251"/>
      <c r="OCL1" s="251"/>
      <c r="OCM1" s="251"/>
      <c r="OCN1" s="251"/>
      <c r="OCO1" s="251"/>
      <c r="OCP1" s="251"/>
      <c r="OCQ1" s="251"/>
      <c r="OCR1" s="251"/>
      <c r="OCS1" s="251"/>
      <c r="OCT1" s="251"/>
      <c r="OCU1" s="251"/>
      <c r="OCV1" s="251"/>
      <c r="OCW1" s="251"/>
      <c r="OCX1" s="251"/>
      <c r="OCY1" s="251"/>
      <c r="OCZ1" s="251"/>
      <c r="ODA1" s="251"/>
      <c r="ODB1" s="251"/>
      <c r="ODC1" s="251"/>
      <c r="ODD1" s="251"/>
      <c r="ODE1" s="251"/>
      <c r="ODF1" s="251"/>
      <c r="ODG1" s="251"/>
      <c r="ODH1" s="251"/>
      <c r="ODI1" s="251"/>
      <c r="ODJ1" s="251"/>
      <c r="ODK1" s="251"/>
      <c r="ODL1" s="251"/>
      <c r="ODM1" s="251"/>
      <c r="ODN1" s="251"/>
      <c r="ODO1" s="251"/>
      <c r="ODP1" s="251"/>
      <c r="ODQ1" s="251"/>
      <c r="ODR1" s="251"/>
      <c r="ODS1" s="251"/>
      <c r="ODT1" s="251"/>
      <c r="ODU1" s="251"/>
      <c r="ODV1" s="251"/>
      <c r="ODW1" s="251"/>
      <c r="ODX1" s="251"/>
      <c r="ODY1" s="251"/>
      <c r="ODZ1" s="251"/>
      <c r="OEA1" s="251"/>
      <c r="OEB1" s="251"/>
      <c r="OEC1" s="251"/>
      <c r="OED1" s="251"/>
      <c r="OEE1" s="251"/>
      <c r="OEF1" s="251"/>
      <c r="OEG1" s="251"/>
      <c r="OEH1" s="251"/>
      <c r="OEI1" s="251"/>
      <c r="OEJ1" s="251"/>
      <c r="OEK1" s="251"/>
      <c r="OEL1" s="251"/>
      <c r="OEM1" s="251"/>
      <c r="OEN1" s="251"/>
      <c r="OEO1" s="251"/>
      <c r="OEP1" s="251"/>
      <c r="OEQ1" s="251"/>
      <c r="OER1" s="251"/>
      <c r="OES1" s="251"/>
      <c r="OET1" s="251"/>
      <c r="OEU1" s="251"/>
      <c r="OEV1" s="251"/>
      <c r="OEW1" s="251"/>
      <c r="OEX1" s="251"/>
      <c r="OEY1" s="251"/>
      <c r="OEZ1" s="251"/>
      <c r="OFA1" s="251"/>
      <c r="OFB1" s="251"/>
      <c r="OFC1" s="251"/>
      <c r="OFD1" s="251"/>
      <c r="OFE1" s="251"/>
      <c r="OFF1" s="251"/>
      <c r="OFG1" s="251"/>
      <c r="OFH1" s="251"/>
      <c r="OFI1" s="251"/>
      <c r="OFJ1" s="251"/>
      <c r="OFK1" s="251"/>
      <c r="OFL1" s="251"/>
      <c r="OFM1" s="251"/>
      <c r="OFN1" s="251"/>
      <c r="OFO1" s="251"/>
      <c r="OFP1" s="251"/>
      <c r="OFQ1" s="251"/>
      <c r="OFR1" s="251"/>
      <c r="OFS1" s="251"/>
      <c r="OFT1" s="251"/>
      <c r="OFU1" s="251"/>
      <c r="OFV1" s="251"/>
      <c r="OFW1" s="251"/>
      <c r="OFX1" s="251"/>
      <c r="OFY1" s="251"/>
      <c r="OFZ1" s="251"/>
      <c r="OGA1" s="251"/>
      <c r="OGB1" s="251"/>
      <c r="OGC1" s="251"/>
      <c r="OGD1" s="251"/>
      <c r="OGE1" s="251"/>
      <c r="OGF1" s="251"/>
      <c r="OGG1" s="251"/>
      <c r="OGH1" s="251"/>
      <c r="OGI1" s="251"/>
      <c r="OGJ1" s="251"/>
      <c r="OGK1" s="251"/>
      <c r="OGL1" s="251"/>
      <c r="OGM1" s="251"/>
      <c r="OGN1" s="251"/>
      <c r="OGO1" s="251"/>
      <c r="OGP1" s="251"/>
      <c r="OGQ1" s="251"/>
      <c r="OGR1" s="251"/>
      <c r="OGS1" s="251"/>
      <c r="OGT1" s="251"/>
      <c r="OGU1" s="251"/>
      <c r="OGV1" s="251"/>
      <c r="OGW1" s="251"/>
      <c r="OGX1" s="251"/>
      <c r="OGY1" s="251"/>
      <c r="OGZ1" s="251"/>
      <c r="OHA1" s="251"/>
      <c r="OHB1" s="251"/>
      <c r="OHC1" s="251"/>
      <c r="OHD1" s="251"/>
      <c r="OHE1" s="251"/>
      <c r="OHF1" s="251"/>
      <c r="OHG1" s="251"/>
      <c r="OHH1" s="251"/>
      <c r="OHI1" s="251"/>
      <c r="OHJ1" s="251"/>
      <c r="OHK1" s="251"/>
      <c r="OHL1" s="251"/>
      <c r="OHM1" s="251"/>
      <c r="OHN1" s="251"/>
      <c r="OHO1" s="251"/>
      <c r="OHP1" s="251"/>
      <c r="OHQ1" s="251"/>
      <c r="OHR1" s="251"/>
      <c r="OHS1" s="251"/>
      <c r="OHT1" s="251"/>
      <c r="OHU1" s="251"/>
      <c r="OHV1" s="251"/>
      <c r="OHW1" s="251"/>
      <c r="OHX1" s="251"/>
      <c r="OHY1" s="251"/>
      <c r="OHZ1" s="251"/>
      <c r="OIA1" s="251"/>
      <c r="OIB1" s="251"/>
      <c r="OIC1" s="251"/>
      <c r="OID1" s="251"/>
      <c r="OIE1" s="251"/>
      <c r="OIF1" s="251"/>
      <c r="OIG1" s="251"/>
      <c r="OIH1" s="251"/>
      <c r="OII1" s="251"/>
      <c r="OIJ1" s="251"/>
      <c r="OIK1" s="251"/>
      <c r="OIL1" s="251"/>
      <c r="OIM1" s="251"/>
      <c r="OIN1" s="251"/>
      <c r="OIO1" s="251"/>
      <c r="OIP1" s="251"/>
      <c r="OIQ1" s="251"/>
      <c r="OIR1" s="251"/>
      <c r="OIS1" s="251"/>
      <c r="OIT1" s="251"/>
      <c r="OIU1" s="251"/>
      <c r="OIV1" s="251"/>
      <c r="OIW1" s="251"/>
      <c r="OIX1" s="251"/>
      <c r="OIY1" s="251"/>
      <c r="OIZ1" s="251"/>
      <c r="OJA1" s="251"/>
      <c r="OJB1" s="251"/>
      <c r="OJC1" s="251"/>
      <c r="OJD1" s="251"/>
      <c r="OJE1" s="251"/>
      <c r="OJF1" s="251"/>
      <c r="OJG1" s="251"/>
      <c r="OJH1" s="251"/>
      <c r="OJI1" s="251"/>
      <c r="OJJ1" s="251"/>
      <c r="OJK1" s="251"/>
      <c r="OJL1" s="251"/>
      <c r="OJM1" s="251"/>
      <c r="OJN1" s="251"/>
      <c r="OJO1" s="251"/>
      <c r="OJP1" s="251"/>
      <c r="OJQ1" s="251"/>
      <c r="OJR1" s="251"/>
      <c r="OJS1" s="251"/>
      <c r="OJT1" s="251"/>
      <c r="OJU1" s="251"/>
      <c r="OJV1" s="251"/>
      <c r="OJW1" s="251"/>
      <c r="OJX1" s="251"/>
      <c r="OJY1" s="251"/>
      <c r="OJZ1" s="251"/>
      <c r="OKA1" s="251"/>
      <c r="OKB1" s="251"/>
      <c r="OKC1" s="251"/>
      <c r="OKD1" s="251"/>
      <c r="OKE1" s="251"/>
      <c r="OKF1" s="251"/>
      <c r="OKG1" s="251"/>
      <c r="OKH1" s="251"/>
      <c r="OKI1" s="251"/>
      <c r="OKJ1" s="251"/>
      <c r="OKK1" s="251"/>
      <c r="OKL1" s="251"/>
      <c r="OKM1" s="251"/>
      <c r="OKN1" s="251"/>
      <c r="OKO1" s="251"/>
      <c r="OKP1" s="251"/>
      <c r="OKQ1" s="251"/>
      <c r="OKR1" s="251"/>
      <c r="OKS1" s="251"/>
      <c r="OKT1" s="251"/>
      <c r="OKU1" s="251"/>
      <c r="OKV1" s="251"/>
      <c r="OKW1" s="251"/>
      <c r="OKX1" s="251"/>
      <c r="OKY1" s="251"/>
      <c r="OKZ1" s="251"/>
      <c r="OLA1" s="251"/>
      <c r="OLB1" s="251"/>
      <c r="OLC1" s="251"/>
      <c r="OLD1" s="251"/>
      <c r="OLE1" s="251"/>
      <c r="OLF1" s="251"/>
      <c r="OLG1" s="251"/>
      <c r="OLH1" s="251"/>
      <c r="OLI1" s="251"/>
      <c r="OLJ1" s="251"/>
      <c r="OLK1" s="251"/>
      <c r="OLL1" s="251"/>
      <c r="OLM1" s="251"/>
      <c r="OLN1" s="251"/>
      <c r="OLO1" s="251"/>
      <c r="OLP1" s="251"/>
      <c r="OLQ1" s="251"/>
      <c r="OLR1" s="251"/>
      <c r="OLS1" s="251"/>
      <c r="OLT1" s="251"/>
      <c r="OLU1" s="251"/>
      <c r="OLV1" s="251"/>
      <c r="OLW1" s="251"/>
      <c r="OLX1" s="251"/>
      <c r="OLY1" s="251"/>
      <c r="OLZ1" s="251"/>
      <c r="OMA1" s="251"/>
      <c r="OMB1" s="251"/>
      <c r="OMC1" s="251"/>
      <c r="OMD1" s="251"/>
      <c r="OME1" s="251"/>
      <c r="OMF1" s="251"/>
      <c r="OMG1" s="251"/>
      <c r="OMH1" s="251"/>
      <c r="OMI1" s="251"/>
      <c r="OMJ1" s="251"/>
      <c r="OMK1" s="251"/>
      <c r="OML1" s="251"/>
      <c r="OMM1" s="251"/>
      <c r="OMN1" s="251"/>
      <c r="OMO1" s="251"/>
      <c r="OMP1" s="251"/>
      <c r="OMQ1" s="251"/>
      <c r="OMR1" s="251"/>
      <c r="OMS1" s="251"/>
      <c r="OMT1" s="251"/>
      <c r="OMU1" s="251"/>
      <c r="OMV1" s="251"/>
      <c r="OMW1" s="251"/>
      <c r="OMX1" s="251"/>
      <c r="OMY1" s="251"/>
      <c r="OMZ1" s="251"/>
      <c r="ONA1" s="251"/>
      <c r="ONB1" s="251"/>
      <c r="ONC1" s="251"/>
      <c r="OND1" s="251"/>
      <c r="ONE1" s="251"/>
      <c r="ONF1" s="251"/>
      <c r="ONG1" s="251"/>
      <c r="ONH1" s="251"/>
      <c r="ONI1" s="251"/>
      <c r="ONJ1" s="251"/>
      <c r="ONK1" s="251"/>
      <c r="ONL1" s="251"/>
      <c r="ONM1" s="251"/>
      <c r="ONN1" s="251"/>
      <c r="ONO1" s="251"/>
      <c r="ONP1" s="251"/>
      <c r="ONQ1" s="251"/>
      <c r="ONR1" s="251"/>
      <c r="ONS1" s="251"/>
      <c r="ONT1" s="251"/>
      <c r="ONU1" s="251"/>
      <c r="ONV1" s="251"/>
      <c r="ONW1" s="251"/>
      <c r="ONX1" s="251"/>
      <c r="ONY1" s="251"/>
      <c r="ONZ1" s="251"/>
      <c r="OOA1" s="251"/>
      <c r="OOB1" s="251"/>
      <c r="OOC1" s="251"/>
      <c r="OOD1" s="251"/>
      <c r="OOE1" s="251"/>
      <c r="OOF1" s="251"/>
      <c r="OOG1" s="251"/>
      <c r="OOH1" s="251"/>
      <c r="OOI1" s="251"/>
      <c r="OOJ1" s="251"/>
      <c r="OOK1" s="251"/>
      <c r="OOL1" s="251"/>
      <c r="OOM1" s="251"/>
      <c r="OON1" s="251"/>
      <c r="OOO1" s="251"/>
      <c r="OOP1" s="251"/>
      <c r="OOQ1" s="251"/>
      <c r="OOR1" s="251"/>
      <c r="OOS1" s="251"/>
      <c r="OOT1" s="251"/>
      <c r="OOU1" s="251"/>
      <c r="OOV1" s="251"/>
      <c r="OOW1" s="251"/>
      <c r="OOX1" s="251"/>
      <c r="OOY1" s="251"/>
      <c r="OOZ1" s="251"/>
      <c r="OPA1" s="251"/>
      <c r="OPB1" s="251"/>
      <c r="OPC1" s="251"/>
      <c r="OPD1" s="251"/>
      <c r="OPE1" s="251"/>
      <c r="OPF1" s="251"/>
      <c r="OPG1" s="251"/>
      <c r="OPH1" s="251"/>
      <c r="OPI1" s="251"/>
      <c r="OPJ1" s="251"/>
      <c r="OPK1" s="251"/>
      <c r="OPL1" s="251"/>
      <c r="OPM1" s="251"/>
      <c r="OPN1" s="251"/>
      <c r="OPO1" s="251"/>
      <c r="OPP1" s="251"/>
      <c r="OPQ1" s="251"/>
      <c r="OPR1" s="251"/>
      <c r="OPS1" s="251"/>
      <c r="OPT1" s="251"/>
      <c r="OPU1" s="251"/>
      <c r="OPV1" s="251"/>
      <c r="OPW1" s="251"/>
      <c r="OPX1" s="251"/>
      <c r="OPY1" s="251"/>
      <c r="OPZ1" s="251"/>
      <c r="OQA1" s="251"/>
      <c r="OQB1" s="251"/>
      <c r="OQC1" s="251"/>
      <c r="OQD1" s="251"/>
      <c r="OQE1" s="251"/>
      <c r="OQF1" s="251"/>
      <c r="OQG1" s="251"/>
      <c r="OQH1" s="251"/>
      <c r="OQI1" s="251"/>
      <c r="OQJ1" s="251"/>
      <c r="OQK1" s="251"/>
      <c r="OQL1" s="251"/>
      <c r="OQM1" s="251"/>
      <c r="OQN1" s="251"/>
      <c r="OQO1" s="251"/>
      <c r="OQP1" s="251"/>
      <c r="OQQ1" s="251"/>
      <c r="OQR1" s="251"/>
      <c r="OQS1" s="251"/>
      <c r="OQT1" s="251"/>
      <c r="OQU1" s="251"/>
      <c r="OQV1" s="251"/>
      <c r="OQW1" s="251"/>
      <c r="OQX1" s="251"/>
      <c r="OQY1" s="251"/>
      <c r="OQZ1" s="251"/>
      <c r="ORA1" s="251"/>
      <c r="ORB1" s="251"/>
      <c r="ORC1" s="251"/>
      <c r="ORD1" s="251"/>
      <c r="ORE1" s="251"/>
      <c r="ORF1" s="251"/>
      <c r="ORG1" s="251"/>
      <c r="ORH1" s="251"/>
      <c r="ORI1" s="251"/>
      <c r="ORJ1" s="251"/>
      <c r="ORK1" s="251"/>
      <c r="ORL1" s="251"/>
      <c r="ORM1" s="251"/>
      <c r="ORN1" s="251"/>
      <c r="ORO1" s="251"/>
      <c r="ORP1" s="251"/>
      <c r="ORQ1" s="251"/>
      <c r="ORR1" s="251"/>
      <c r="ORS1" s="251"/>
      <c r="ORT1" s="251"/>
      <c r="ORU1" s="251"/>
      <c r="ORV1" s="251"/>
      <c r="ORW1" s="251"/>
      <c r="ORX1" s="251"/>
      <c r="ORY1" s="251"/>
      <c r="ORZ1" s="251"/>
      <c r="OSA1" s="251"/>
      <c r="OSB1" s="251"/>
      <c r="OSC1" s="251"/>
      <c r="OSD1" s="251"/>
      <c r="OSE1" s="251"/>
      <c r="OSF1" s="251"/>
      <c r="OSG1" s="251"/>
      <c r="OSH1" s="251"/>
      <c r="OSI1" s="251"/>
      <c r="OSJ1" s="251"/>
      <c r="OSK1" s="251"/>
      <c r="OSL1" s="251"/>
      <c r="OSM1" s="251"/>
      <c r="OSN1" s="251"/>
      <c r="OSO1" s="251"/>
      <c r="OSP1" s="251"/>
      <c r="OSQ1" s="251"/>
      <c r="OSR1" s="251"/>
      <c r="OSS1" s="251"/>
      <c r="OST1" s="251"/>
      <c r="OSU1" s="251"/>
      <c r="OSV1" s="251"/>
      <c r="OSW1" s="251"/>
      <c r="OSX1" s="251"/>
      <c r="OSY1" s="251"/>
      <c r="OSZ1" s="251"/>
      <c r="OTA1" s="251"/>
      <c r="OTB1" s="251"/>
      <c r="OTC1" s="251"/>
      <c r="OTD1" s="251"/>
      <c r="OTE1" s="251"/>
      <c r="OTF1" s="251"/>
      <c r="OTG1" s="251"/>
      <c r="OTH1" s="251"/>
      <c r="OTI1" s="251"/>
      <c r="OTJ1" s="251"/>
      <c r="OTK1" s="251"/>
      <c r="OTL1" s="251"/>
      <c r="OTM1" s="251"/>
      <c r="OTN1" s="251"/>
      <c r="OTO1" s="251"/>
      <c r="OTP1" s="251"/>
      <c r="OTQ1" s="251"/>
      <c r="OTR1" s="251"/>
      <c r="OTS1" s="251"/>
      <c r="OTT1" s="251"/>
      <c r="OTU1" s="251"/>
      <c r="OTV1" s="251"/>
      <c r="OTW1" s="251"/>
      <c r="OTX1" s="251"/>
      <c r="OTY1" s="251"/>
      <c r="OTZ1" s="251"/>
      <c r="OUA1" s="251"/>
      <c r="OUB1" s="251"/>
      <c r="OUC1" s="251"/>
      <c r="OUD1" s="251"/>
      <c r="OUE1" s="251"/>
      <c r="OUF1" s="251"/>
      <c r="OUG1" s="251"/>
      <c r="OUH1" s="251"/>
      <c r="OUI1" s="251"/>
      <c r="OUJ1" s="251"/>
      <c r="OUK1" s="251"/>
      <c r="OUL1" s="251"/>
      <c r="OUM1" s="251"/>
      <c r="OUN1" s="251"/>
      <c r="OUO1" s="251"/>
      <c r="OUP1" s="251"/>
      <c r="OUQ1" s="251"/>
      <c r="OUR1" s="251"/>
      <c r="OUS1" s="251"/>
      <c r="OUT1" s="251"/>
      <c r="OUU1" s="251"/>
      <c r="OUV1" s="251"/>
      <c r="OUW1" s="251"/>
      <c r="OUX1" s="251"/>
      <c r="OUY1" s="251"/>
      <c r="OUZ1" s="251"/>
      <c r="OVA1" s="251"/>
      <c r="OVB1" s="251"/>
      <c r="OVC1" s="251"/>
      <c r="OVD1" s="251"/>
      <c r="OVE1" s="251"/>
      <c r="OVF1" s="251"/>
      <c r="OVG1" s="251"/>
      <c r="OVH1" s="251"/>
      <c r="OVI1" s="251"/>
      <c r="OVJ1" s="251"/>
      <c r="OVK1" s="251"/>
      <c r="OVL1" s="251"/>
      <c r="OVM1" s="251"/>
      <c r="OVN1" s="251"/>
      <c r="OVO1" s="251"/>
      <c r="OVP1" s="251"/>
      <c r="OVQ1" s="251"/>
      <c r="OVR1" s="251"/>
      <c r="OVS1" s="251"/>
      <c r="OVT1" s="251"/>
      <c r="OVU1" s="251"/>
      <c r="OVV1" s="251"/>
      <c r="OVW1" s="251"/>
      <c r="OVX1" s="251"/>
      <c r="OVY1" s="251"/>
      <c r="OVZ1" s="251"/>
      <c r="OWA1" s="251"/>
      <c r="OWB1" s="251"/>
      <c r="OWC1" s="251"/>
      <c r="OWD1" s="251"/>
      <c r="OWE1" s="251"/>
      <c r="OWF1" s="251"/>
      <c r="OWG1" s="251"/>
      <c r="OWH1" s="251"/>
      <c r="OWI1" s="251"/>
      <c r="OWJ1" s="251"/>
      <c r="OWK1" s="251"/>
      <c r="OWL1" s="251"/>
      <c r="OWM1" s="251"/>
      <c r="OWN1" s="251"/>
      <c r="OWO1" s="251"/>
      <c r="OWP1" s="251"/>
      <c r="OWQ1" s="251"/>
      <c r="OWR1" s="251"/>
      <c r="OWS1" s="251"/>
      <c r="OWT1" s="251"/>
      <c r="OWU1" s="251"/>
      <c r="OWV1" s="251"/>
      <c r="OWW1" s="251"/>
      <c r="OWX1" s="251"/>
      <c r="OWY1" s="251"/>
      <c r="OWZ1" s="251"/>
      <c r="OXA1" s="251"/>
      <c r="OXB1" s="251"/>
      <c r="OXC1" s="251"/>
      <c r="OXD1" s="251"/>
      <c r="OXE1" s="251"/>
      <c r="OXF1" s="251"/>
      <c r="OXG1" s="251"/>
      <c r="OXH1" s="251"/>
      <c r="OXI1" s="251"/>
      <c r="OXJ1" s="251"/>
      <c r="OXK1" s="251"/>
      <c r="OXL1" s="251"/>
      <c r="OXM1" s="251"/>
      <c r="OXN1" s="251"/>
      <c r="OXO1" s="251"/>
      <c r="OXP1" s="251"/>
      <c r="OXQ1" s="251"/>
      <c r="OXR1" s="251"/>
      <c r="OXS1" s="251"/>
      <c r="OXT1" s="251"/>
      <c r="OXU1" s="251"/>
      <c r="OXV1" s="251"/>
      <c r="OXW1" s="251"/>
      <c r="OXX1" s="251"/>
      <c r="OXY1" s="251"/>
      <c r="OXZ1" s="251"/>
      <c r="OYA1" s="251"/>
      <c r="OYB1" s="251"/>
      <c r="OYC1" s="251"/>
      <c r="OYD1" s="251"/>
      <c r="OYE1" s="251"/>
      <c r="OYF1" s="251"/>
      <c r="OYG1" s="251"/>
      <c r="OYH1" s="251"/>
      <c r="OYI1" s="251"/>
      <c r="OYJ1" s="251"/>
      <c r="OYK1" s="251"/>
      <c r="OYL1" s="251"/>
      <c r="OYM1" s="251"/>
      <c r="OYN1" s="251"/>
      <c r="OYO1" s="251"/>
      <c r="OYP1" s="251"/>
      <c r="OYQ1" s="251"/>
      <c r="OYR1" s="251"/>
      <c r="OYS1" s="251"/>
      <c r="OYT1" s="251"/>
      <c r="OYU1" s="251"/>
      <c r="OYV1" s="251"/>
      <c r="OYW1" s="251"/>
      <c r="OYX1" s="251"/>
      <c r="OYY1" s="251"/>
      <c r="OYZ1" s="251"/>
      <c r="OZA1" s="251"/>
      <c r="OZB1" s="251"/>
      <c r="OZC1" s="251"/>
      <c r="OZD1" s="251"/>
      <c r="OZE1" s="251"/>
      <c r="OZF1" s="251"/>
      <c r="OZG1" s="251"/>
      <c r="OZH1" s="251"/>
      <c r="OZI1" s="251"/>
      <c r="OZJ1" s="251"/>
      <c r="OZK1" s="251"/>
      <c r="OZL1" s="251"/>
      <c r="OZM1" s="251"/>
      <c r="OZN1" s="251"/>
      <c r="OZO1" s="251"/>
      <c r="OZP1" s="251"/>
      <c r="OZQ1" s="251"/>
      <c r="OZR1" s="251"/>
      <c r="OZS1" s="251"/>
      <c r="OZT1" s="251"/>
      <c r="OZU1" s="251"/>
      <c r="OZV1" s="251"/>
      <c r="OZW1" s="251"/>
      <c r="OZX1" s="251"/>
      <c r="OZY1" s="251"/>
      <c r="OZZ1" s="251"/>
      <c r="PAA1" s="251"/>
      <c r="PAB1" s="251"/>
      <c r="PAC1" s="251"/>
      <c r="PAD1" s="251"/>
      <c r="PAE1" s="251"/>
      <c r="PAF1" s="251"/>
      <c r="PAG1" s="251"/>
      <c r="PAH1" s="251"/>
      <c r="PAI1" s="251"/>
      <c r="PAJ1" s="251"/>
      <c r="PAK1" s="251"/>
      <c r="PAL1" s="251"/>
      <c r="PAM1" s="251"/>
      <c r="PAN1" s="251"/>
      <c r="PAO1" s="251"/>
      <c r="PAP1" s="251"/>
      <c r="PAQ1" s="251"/>
      <c r="PAR1" s="251"/>
      <c r="PAS1" s="251"/>
      <c r="PAT1" s="251"/>
      <c r="PAU1" s="251"/>
      <c r="PAV1" s="251"/>
      <c r="PAW1" s="251"/>
      <c r="PAX1" s="251"/>
      <c r="PAY1" s="251"/>
      <c r="PAZ1" s="251"/>
      <c r="PBA1" s="251"/>
      <c r="PBB1" s="251"/>
      <c r="PBC1" s="251"/>
      <c r="PBD1" s="251"/>
      <c r="PBE1" s="251"/>
      <c r="PBF1" s="251"/>
      <c r="PBG1" s="251"/>
      <c r="PBH1" s="251"/>
      <c r="PBI1" s="251"/>
      <c r="PBJ1" s="251"/>
      <c r="PBK1" s="251"/>
      <c r="PBL1" s="251"/>
      <c r="PBM1" s="251"/>
      <c r="PBN1" s="251"/>
      <c r="PBO1" s="251"/>
      <c r="PBP1" s="251"/>
      <c r="PBQ1" s="251"/>
      <c r="PBR1" s="251"/>
      <c r="PBS1" s="251"/>
      <c r="PBT1" s="251"/>
      <c r="PBU1" s="251"/>
      <c r="PBV1" s="251"/>
      <c r="PBW1" s="251"/>
      <c r="PBX1" s="251"/>
      <c r="PBY1" s="251"/>
      <c r="PBZ1" s="251"/>
      <c r="PCA1" s="251"/>
      <c r="PCB1" s="251"/>
      <c r="PCC1" s="251"/>
      <c r="PCD1" s="251"/>
      <c r="PCE1" s="251"/>
      <c r="PCF1" s="251"/>
      <c r="PCG1" s="251"/>
      <c r="PCH1" s="251"/>
      <c r="PCI1" s="251"/>
      <c r="PCJ1" s="251"/>
      <c r="PCK1" s="251"/>
      <c r="PCL1" s="251"/>
      <c r="PCM1" s="251"/>
      <c r="PCN1" s="251"/>
      <c r="PCO1" s="251"/>
      <c r="PCP1" s="251"/>
      <c r="PCQ1" s="251"/>
      <c r="PCR1" s="251"/>
      <c r="PCS1" s="251"/>
      <c r="PCT1" s="251"/>
      <c r="PCU1" s="251"/>
      <c r="PCV1" s="251"/>
      <c r="PCW1" s="251"/>
      <c r="PCX1" s="251"/>
      <c r="PCY1" s="251"/>
      <c r="PCZ1" s="251"/>
      <c r="PDA1" s="251"/>
      <c r="PDB1" s="251"/>
      <c r="PDC1" s="251"/>
      <c r="PDD1" s="251"/>
      <c r="PDE1" s="251"/>
      <c r="PDF1" s="251"/>
      <c r="PDG1" s="251"/>
      <c r="PDH1" s="251"/>
      <c r="PDI1" s="251"/>
      <c r="PDJ1" s="251"/>
      <c r="PDK1" s="251"/>
      <c r="PDL1" s="251"/>
      <c r="PDM1" s="251"/>
      <c r="PDN1" s="251"/>
      <c r="PDO1" s="251"/>
      <c r="PDP1" s="251"/>
      <c r="PDQ1" s="251"/>
      <c r="PDR1" s="251"/>
      <c r="PDS1" s="251"/>
      <c r="PDT1" s="251"/>
      <c r="PDU1" s="251"/>
      <c r="PDV1" s="251"/>
      <c r="PDW1" s="251"/>
      <c r="PDX1" s="251"/>
      <c r="PDY1" s="251"/>
      <c r="PDZ1" s="251"/>
      <c r="PEA1" s="251"/>
      <c r="PEB1" s="251"/>
      <c r="PEC1" s="251"/>
      <c r="PED1" s="251"/>
      <c r="PEE1" s="251"/>
      <c r="PEF1" s="251"/>
      <c r="PEG1" s="251"/>
      <c r="PEH1" s="251"/>
      <c r="PEI1" s="251"/>
      <c r="PEJ1" s="251"/>
      <c r="PEK1" s="251"/>
      <c r="PEL1" s="251"/>
      <c r="PEM1" s="251"/>
      <c r="PEN1" s="251"/>
      <c r="PEO1" s="251"/>
      <c r="PEP1" s="251"/>
      <c r="PEQ1" s="251"/>
      <c r="PER1" s="251"/>
      <c r="PES1" s="251"/>
      <c r="PET1" s="251"/>
      <c r="PEU1" s="251"/>
      <c r="PEV1" s="251"/>
      <c r="PEW1" s="251"/>
      <c r="PEX1" s="251"/>
      <c r="PEY1" s="251"/>
      <c r="PEZ1" s="251"/>
      <c r="PFA1" s="251"/>
      <c r="PFB1" s="251"/>
      <c r="PFC1" s="251"/>
      <c r="PFD1" s="251"/>
      <c r="PFE1" s="251"/>
      <c r="PFF1" s="251"/>
      <c r="PFG1" s="251"/>
      <c r="PFH1" s="251"/>
      <c r="PFI1" s="251"/>
      <c r="PFJ1" s="251"/>
      <c r="PFK1" s="251"/>
      <c r="PFL1" s="251"/>
      <c r="PFM1" s="251"/>
      <c r="PFN1" s="251"/>
      <c r="PFO1" s="251"/>
      <c r="PFP1" s="251"/>
      <c r="PFQ1" s="251"/>
      <c r="PFR1" s="251"/>
      <c r="PFS1" s="251"/>
      <c r="PFT1" s="251"/>
      <c r="PFU1" s="251"/>
      <c r="PFV1" s="251"/>
      <c r="PFW1" s="251"/>
      <c r="PFX1" s="251"/>
      <c r="PFY1" s="251"/>
      <c r="PFZ1" s="251"/>
      <c r="PGA1" s="251"/>
      <c r="PGB1" s="251"/>
      <c r="PGC1" s="251"/>
      <c r="PGD1" s="251"/>
      <c r="PGE1" s="251"/>
      <c r="PGF1" s="251"/>
      <c r="PGG1" s="251"/>
      <c r="PGH1" s="251"/>
      <c r="PGI1" s="251"/>
      <c r="PGJ1" s="251"/>
      <c r="PGK1" s="251"/>
      <c r="PGL1" s="251"/>
      <c r="PGM1" s="251"/>
      <c r="PGN1" s="251"/>
      <c r="PGO1" s="251"/>
      <c r="PGP1" s="251"/>
      <c r="PGQ1" s="251"/>
      <c r="PGR1" s="251"/>
      <c r="PGS1" s="251"/>
      <c r="PGT1" s="251"/>
      <c r="PGU1" s="251"/>
      <c r="PGV1" s="251"/>
      <c r="PGW1" s="251"/>
      <c r="PGX1" s="251"/>
      <c r="PGY1" s="251"/>
      <c r="PGZ1" s="251"/>
      <c r="PHA1" s="251"/>
      <c r="PHB1" s="251"/>
      <c r="PHC1" s="251"/>
      <c r="PHD1" s="251"/>
      <c r="PHE1" s="251"/>
      <c r="PHF1" s="251"/>
      <c r="PHG1" s="251"/>
      <c r="PHH1" s="251"/>
      <c r="PHI1" s="251"/>
      <c r="PHJ1" s="251"/>
      <c r="PHK1" s="251"/>
      <c r="PHL1" s="251"/>
      <c r="PHM1" s="251"/>
      <c r="PHN1" s="251"/>
      <c r="PHO1" s="251"/>
      <c r="PHP1" s="251"/>
      <c r="PHQ1" s="251"/>
      <c r="PHR1" s="251"/>
      <c r="PHS1" s="251"/>
      <c r="PHT1" s="251"/>
      <c r="PHU1" s="251"/>
      <c r="PHV1" s="251"/>
      <c r="PHW1" s="251"/>
      <c r="PHX1" s="251"/>
      <c r="PHY1" s="251"/>
      <c r="PHZ1" s="251"/>
      <c r="PIA1" s="251"/>
      <c r="PIB1" s="251"/>
      <c r="PIC1" s="251"/>
      <c r="PID1" s="251"/>
      <c r="PIE1" s="251"/>
      <c r="PIF1" s="251"/>
      <c r="PIG1" s="251"/>
      <c r="PIH1" s="251"/>
      <c r="PII1" s="251"/>
      <c r="PIJ1" s="251"/>
      <c r="PIK1" s="251"/>
      <c r="PIL1" s="251"/>
      <c r="PIM1" s="251"/>
      <c r="PIN1" s="251"/>
      <c r="PIO1" s="251"/>
      <c r="PIP1" s="251"/>
      <c r="PIQ1" s="251"/>
      <c r="PIR1" s="251"/>
      <c r="PIS1" s="251"/>
      <c r="PIT1" s="251"/>
      <c r="PIU1" s="251"/>
      <c r="PIV1" s="251"/>
      <c r="PIW1" s="251"/>
      <c r="PIX1" s="251"/>
      <c r="PIY1" s="251"/>
      <c r="PIZ1" s="251"/>
      <c r="PJA1" s="251"/>
      <c r="PJB1" s="251"/>
      <c r="PJC1" s="251"/>
      <c r="PJD1" s="251"/>
      <c r="PJE1" s="251"/>
      <c r="PJF1" s="251"/>
      <c r="PJG1" s="251"/>
      <c r="PJH1" s="251"/>
      <c r="PJI1" s="251"/>
      <c r="PJJ1" s="251"/>
      <c r="PJK1" s="251"/>
      <c r="PJL1" s="251"/>
      <c r="PJM1" s="251"/>
      <c r="PJN1" s="251"/>
      <c r="PJO1" s="251"/>
      <c r="PJP1" s="251"/>
      <c r="PJQ1" s="251"/>
      <c r="PJR1" s="251"/>
      <c r="PJS1" s="251"/>
      <c r="PJT1" s="251"/>
      <c r="PJU1" s="251"/>
      <c r="PJV1" s="251"/>
      <c r="PJW1" s="251"/>
      <c r="PJX1" s="251"/>
      <c r="PJY1" s="251"/>
      <c r="PJZ1" s="251"/>
      <c r="PKA1" s="251"/>
      <c r="PKB1" s="251"/>
      <c r="PKC1" s="251"/>
      <c r="PKD1" s="251"/>
      <c r="PKE1" s="251"/>
      <c r="PKF1" s="251"/>
      <c r="PKG1" s="251"/>
      <c r="PKH1" s="251"/>
      <c r="PKI1" s="251"/>
      <c r="PKJ1" s="251"/>
      <c r="PKK1" s="251"/>
      <c r="PKL1" s="251"/>
      <c r="PKM1" s="251"/>
      <c r="PKN1" s="251"/>
      <c r="PKO1" s="251"/>
      <c r="PKP1" s="251"/>
      <c r="PKQ1" s="251"/>
      <c r="PKR1" s="251"/>
      <c r="PKS1" s="251"/>
      <c r="PKT1" s="251"/>
      <c r="PKU1" s="251"/>
      <c r="PKV1" s="251"/>
      <c r="PKW1" s="251"/>
      <c r="PKX1" s="251"/>
      <c r="PKY1" s="251"/>
      <c r="PKZ1" s="251"/>
      <c r="PLA1" s="251"/>
      <c r="PLB1" s="251"/>
      <c r="PLC1" s="251"/>
      <c r="PLD1" s="251"/>
      <c r="PLE1" s="251"/>
      <c r="PLF1" s="251"/>
      <c r="PLG1" s="251"/>
      <c r="PLH1" s="251"/>
      <c r="PLI1" s="251"/>
      <c r="PLJ1" s="251"/>
      <c r="PLK1" s="251"/>
      <c r="PLL1" s="251"/>
      <c r="PLM1" s="251"/>
      <c r="PLN1" s="251"/>
      <c r="PLO1" s="251"/>
      <c r="PLP1" s="251"/>
      <c r="PLQ1" s="251"/>
      <c r="PLR1" s="251"/>
      <c r="PLS1" s="251"/>
      <c r="PLT1" s="251"/>
      <c r="PLU1" s="251"/>
      <c r="PLV1" s="251"/>
      <c r="PLW1" s="251"/>
      <c r="PLX1" s="251"/>
      <c r="PLY1" s="251"/>
      <c r="PLZ1" s="251"/>
      <c r="PMA1" s="251"/>
      <c r="PMB1" s="251"/>
      <c r="PMC1" s="251"/>
      <c r="PMD1" s="251"/>
      <c r="PME1" s="251"/>
      <c r="PMF1" s="251"/>
      <c r="PMG1" s="251"/>
      <c r="PMH1" s="251"/>
      <c r="PMI1" s="251"/>
      <c r="PMJ1" s="251"/>
      <c r="PMK1" s="251"/>
      <c r="PML1" s="251"/>
      <c r="PMM1" s="251"/>
      <c r="PMN1" s="251"/>
      <c r="PMO1" s="251"/>
      <c r="PMP1" s="251"/>
      <c r="PMQ1" s="251"/>
      <c r="PMR1" s="251"/>
      <c r="PMS1" s="251"/>
      <c r="PMT1" s="251"/>
      <c r="PMU1" s="251"/>
      <c r="PMV1" s="251"/>
      <c r="PMW1" s="251"/>
      <c r="PMX1" s="251"/>
      <c r="PMY1" s="251"/>
      <c r="PMZ1" s="251"/>
      <c r="PNA1" s="251"/>
      <c r="PNB1" s="251"/>
      <c r="PNC1" s="251"/>
      <c r="PND1" s="251"/>
      <c r="PNE1" s="251"/>
      <c r="PNF1" s="251"/>
      <c r="PNG1" s="251"/>
      <c r="PNH1" s="251"/>
      <c r="PNI1" s="251"/>
      <c r="PNJ1" s="251"/>
      <c r="PNK1" s="251"/>
      <c r="PNL1" s="251"/>
      <c r="PNM1" s="251"/>
      <c r="PNN1" s="251"/>
      <c r="PNO1" s="251"/>
      <c r="PNP1" s="251"/>
      <c r="PNQ1" s="251"/>
      <c r="PNR1" s="251"/>
      <c r="PNS1" s="251"/>
      <c r="PNT1" s="251"/>
      <c r="PNU1" s="251"/>
      <c r="PNV1" s="251"/>
      <c r="PNW1" s="251"/>
      <c r="PNX1" s="251"/>
      <c r="PNY1" s="251"/>
      <c r="PNZ1" s="251"/>
      <c r="POA1" s="251"/>
      <c r="POB1" s="251"/>
      <c r="POC1" s="251"/>
      <c r="POD1" s="251"/>
      <c r="POE1" s="251"/>
      <c r="POF1" s="251"/>
      <c r="POG1" s="251"/>
      <c r="POH1" s="251"/>
      <c r="POI1" s="251"/>
      <c r="POJ1" s="251"/>
      <c r="POK1" s="251"/>
      <c r="POL1" s="251"/>
      <c r="POM1" s="251"/>
      <c r="PON1" s="251"/>
      <c r="POO1" s="251"/>
      <c r="POP1" s="251"/>
      <c r="POQ1" s="251"/>
      <c r="POR1" s="251"/>
      <c r="POS1" s="251"/>
      <c r="POT1" s="251"/>
      <c r="POU1" s="251"/>
      <c r="POV1" s="251"/>
      <c r="POW1" s="251"/>
      <c r="POX1" s="251"/>
      <c r="POY1" s="251"/>
      <c r="POZ1" s="251"/>
      <c r="PPA1" s="251"/>
      <c r="PPB1" s="251"/>
      <c r="PPC1" s="251"/>
      <c r="PPD1" s="251"/>
      <c r="PPE1" s="251"/>
      <c r="PPF1" s="251"/>
      <c r="PPG1" s="251"/>
      <c r="PPH1" s="251"/>
      <c r="PPI1" s="251"/>
      <c r="PPJ1" s="251"/>
      <c r="PPK1" s="251"/>
      <c r="PPL1" s="251"/>
      <c r="PPM1" s="251"/>
      <c r="PPN1" s="251"/>
      <c r="PPO1" s="251"/>
      <c r="PPP1" s="251"/>
      <c r="PPQ1" s="251"/>
      <c r="PPR1" s="251"/>
      <c r="PPS1" s="251"/>
      <c r="PPT1" s="251"/>
      <c r="PPU1" s="251"/>
      <c r="PPV1" s="251"/>
      <c r="PPW1" s="251"/>
      <c r="PPX1" s="251"/>
      <c r="PPY1" s="251"/>
      <c r="PPZ1" s="251"/>
      <c r="PQA1" s="251"/>
      <c r="PQB1" s="251"/>
      <c r="PQC1" s="251"/>
      <c r="PQD1" s="251"/>
      <c r="PQE1" s="251"/>
      <c r="PQF1" s="251"/>
      <c r="PQG1" s="251"/>
      <c r="PQH1" s="251"/>
      <c r="PQI1" s="251"/>
      <c r="PQJ1" s="251"/>
      <c r="PQK1" s="251"/>
      <c r="PQL1" s="251"/>
      <c r="PQM1" s="251"/>
      <c r="PQN1" s="251"/>
      <c r="PQO1" s="251"/>
      <c r="PQP1" s="251"/>
      <c r="PQQ1" s="251"/>
      <c r="PQR1" s="251"/>
      <c r="PQS1" s="251"/>
      <c r="PQT1" s="251"/>
      <c r="PQU1" s="251"/>
      <c r="PQV1" s="251"/>
      <c r="PQW1" s="251"/>
      <c r="PQX1" s="251"/>
      <c r="PQY1" s="251"/>
      <c r="PQZ1" s="251"/>
      <c r="PRA1" s="251"/>
      <c r="PRB1" s="251"/>
      <c r="PRC1" s="251"/>
      <c r="PRD1" s="251"/>
      <c r="PRE1" s="251"/>
      <c r="PRF1" s="251"/>
      <c r="PRG1" s="251"/>
      <c r="PRH1" s="251"/>
      <c r="PRI1" s="251"/>
      <c r="PRJ1" s="251"/>
      <c r="PRK1" s="251"/>
      <c r="PRL1" s="251"/>
      <c r="PRM1" s="251"/>
      <c r="PRN1" s="251"/>
      <c r="PRO1" s="251"/>
      <c r="PRP1" s="251"/>
      <c r="PRQ1" s="251"/>
      <c r="PRR1" s="251"/>
      <c r="PRS1" s="251"/>
      <c r="PRT1" s="251"/>
      <c r="PRU1" s="251"/>
      <c r="PRV1" s="251"/>
      <c r="PRW1" s="251"/>
      <c r="PRX1" s="251"/>
      <c r="PRY1" s="251"/>
      <c r="PRZ1" s="251"/>
      <c r="PSA1" s="251"/>
      <c r="PSB1" s="251"/>
      <c r="PSC1" s="251"/>
      <c r="PSD1" s="251"/>
      <c r="PSE1" s="251"/>
      <c r="PSF1" s="251"/>
      <c r="PSG1" s="251"/>
      <c r="PSH1" s="251"/>
      <c r="PSI1" s="251"/>
      <c r="PSJ1" s="251"/>
      <c r="PSK1" s="251"/>
      <c r="PSL1" s="251"/>
      <c r="PSM1" s="251"/>
      <c r="PSN1" s="251"/>
      <c r="PSO1" s="251"/>
      <c r="PSP1" s="251"/>
      <c r="PSQ1" s="251"/>
      <c r="PSR1" s="251"/>
      <c r="PSS1" s="251"/>
      <c r="PST1" s="251"/>
      <c r="PSU1" s="251"/>
      <c r="PSV1" s="251"/>
      <c r="PSW1" s="251"/>
      <c r="PSX1" s="251"/>
      <c r="PSY1" s="251"/>
      <c r="PSZ1" s="251"/>
      <c r="PTA1" s="251"/>
      <c r="PTB1" s="251"/>
      <c r="PTC1" s="251"/>
      <c r="PTD1" s="251"/>
      <c r="PTE1" s="251"/>
      <c r="PTF1" s="251"/>
      <c r="PTG1" s="251"/>
      <c r="PTH1" s="251"/>
      <c r="PTI1" s="251"/>
      <c r="PTJ1" s="251"/>
      <c r="PTK1" s="251"/>
      <c r="PTL1" s="251"/>
      <c r="PTM1" s="251"/>
      <c r="PTN1" s="251"/>
      <c r="PTO1" s="251"/>
      <c r="PTP1" s="251"/>
      <c r="PTQ1" s="251"/>
      <c r="PTR1" s="251"/>
      <c r="PTS1" s="251"/>
      <c r="PTT1" s="251"/>
      <c r="PTU1" s="251"/>
      <c r="PTV1" s="251"/>
      <c r="PTW1" s="251"/>
      <c r="PTX1" s="251"/>
      <c r="PTY1" s="251"/>
      <c r="PTZ1" s="251"/>
      <c r="PUA1" s="251"/>
      <c r="PUB1" s="251"/>
      <c r="PUC1" s="251"/>
      <c r="PUD1" s="251"/>
      <c r="PUE1" s="251"/>
      <c r="PUF1" s="251"/>
      <c r="PUG1" s="251"/>
      <c r="PUH1" s="251"/>
      <c r="PUI1" s="251"/>
      <c r="PUJ1" s="251"/>
      <c r="PUK1" s="251"/>
      <c r="PUL1" s="251"/>
      <c r="PUM1" s="251"/>
      <c r="PUN1" s="251"/>
      <c r="PUO1" s="251"/>
      <c r="PUP1" s="251"/>
      <c r="PUQ1" s="251"/>
      <c r="PUR1" s="251"/>
      <c r="PUS1" s="251"/>
      <c r="PUT1" s="251"/>
      <c r="PUU1" s="251"/>
      <c r="PUV1" s="251"/>
      <c r="PUW1" s="251"/>
      <c r="PUX1" s="251"/>
      <c r="PUY1" s="251"/>
      <c r="PUZ1" s="251"/>
      <c r="PVA1" s="251"/>
      <c r="PVB1" s="251"/>
      <c r="PVC1" s="251"/>
      <c r="PVD1" s="251"/>
      <c r="PVE1" s="251"/>
      <c r="PVF1" s="251"/>
      <c r="PVG1" s="251"/>
      <c r="PVH1" s="251"/>
      <c r="PVI1" s="251"/>
      <c r="PVJ1" s="251"/>
      <c r="PVK1" s="251"/>
      <c r="PVL1" s="251"/>
      <c r="PVM1" s="251"/>
      <c r="PVN1" s="251"/>
      <c r="PVO1" s="251"/>
      <c r="PVP1" s="251"/>
      <c r="PVQ1" s="251"/>
      <c r="PVR1" s="251"/>
      <c r="PVS1" s="251"/>
      <c r="PVT1" s="251"/>
      <c r="PVU1" s="251"/>
      <c r="PVV1" s="251"/>
      <c r="PVW1" s="251"/>
      <c r="PVX1" s="251"/>
      <c r="PVY1" s="251"/>
      <c r="PVZ1" s="251"/>
      <c r="PWA1" s="251"/>
      <c r="PWB1" s="251"/>
      <c r="PWC1" s="251"/>
      <c r="PWD1" s="251"/>
      <c r="PWE1" s="251"/>
      <c r="PWF1" s="251"/>
      <c r="PWG1" s="251"/>
      <c r="PWH1" s="251"/>
      <c r="PWI1" s="251"/>
      <c r="PWJ1" s="251"/>
      <c r="PWK1" s="251"/>
      <c r="PWL1" s="251"/>
      <c r="PWM1" s="251"/>
      <c r="PWN1" s="251"/>
      <c r="PWO1" s="251"/>
      <c r="PWP1" s="251"/>
      <c r="PWQ1" s="251"/>
      <c r="PWR1" s="251"/>
      <c r="PWS1" s="251"/>
      <c r="PWT1" s="251"/>
      <c r="PWU1" s="251"/>
      <c r="PWV1" s="251"/>
      <c r="PWW1" s="251"/>
      <c r="PWX1" s="251"/>
      <c r="PWY1" s="251"/>
      <c r="PWZ1" s="251"/>
      <c r="PXA1" s="251"/>
      <c r="PXB1" s="251"/>
      <c r="PXC1" s="251"/>
      <c r="PXD1" s="251"/>
      <c r="PXE1" s="251"/>
      <c r="PXF1" s="251"/>
      <c r="PXG1" s="251"/>
      <c r="PXH1" s="251"/>
      <c r="PXI1" s="251"/>
      <c r="PXJ1" s="251"/>
      <c r="PXK1" s="251"/>
      <c r="PXL1" s="251"/>
      <c r="PXM1" s="251"/>
      <c r="PXN1" s="251"/>
      <c r="PXO1" s="251"/>
      <c r="PXP1" s="251"/>
      <c r="PXQ1" s="251"/>
      <c r="PXR1" s="251"/>
      <c r="PXS1" s="251"/>
      <c r="PXT1" s="251"/>
      <c r="PXU1" s="251"/>
      <c r="PXV1" s="251"/>
      <c r="PXW1" s="251"/>
      <c r="PXX1" s="251"/>
      <c r="PXY1" s="251"/>
      <c r="PXZ1" s="251"/>
      <c r="PYA1" s="251"/>
      <c r="PYB1" s="251"/>
      <c r="PYC1" s="251"/>
      <c r="PYD1" s="251"/>
      <c r="PYE1" s="251"/>
      <c r="PYF1" s="251"/>
      <c r="PYG1" s="251"/>
      <c r="PYH1" s="251"/>
      <c r="PYI1" s="251"/>
      <c r="PYJ1" s="251"/>
      <c r="PYK1" s="251"/>
      <c r="PYL1" s="251"/>
      <c r="PYM1" s="251"/>
      <c r="PYN1" s="251"/>
      <c r="PYO1" s="251"/>
      <c r="PYP1" s="251"/>
      <c r="PYQ1" s="251"/>
      <c r="PYR1" s="251"/>
      <c r="PYS1" s="251"/>
      <c r="PYT1" s="251"/>
      <c r="PYU1" s="251"/>
      <c r="PYV1" s="251"/>
      <c r="PYW1" s="251"/>
      <c r="PYX1" s="251"/>
      <c r="PYY1" s="251"/>
      <c r="PYZ1" s="251"/>
      <c r="PZA1" s="251"/>
      <c r="PZB1" s="251"/>
      <c r="PZC1" s="251"/>
      <c r="PZD1" s="251"/>
      <c r="PZE1" s="251"/>
      <c r="PZF1" s="251"/>
      <c r="PZG1" s="251"/>
      <c r="PZH1" s="251"/>
      <c r="PZI1" s="251"/>
      <c r="PZJ1" s="251"/>
      <c r="PZK1" s="251"/>
      <c r="PZL1" s="251"/>
      <c r="PZM1" s="251"/>
      <c r="PZN1" s="251"/>
      <c r="PZO1" s="251"/>
      <c r="PZP1" s="251"/>
      <c r="PZQ1" s="251"/>
      <c r="PZR1" s="251"/>
      <c r="PZS1" s="251"/>
      <c r="PZT1" s="251"/>
      <c r="PZU1" s="251"/>
      <c r="PZV1" s="251"/>
      <c r="PZW1" s="251"/>
      <c r="PZX1" s="251"/>
      <c r="PZY1" s="251"/>
      <c r="PZZ1" s="251"/>
      <c r="QAA1" s="251"/>
      <c r="QAB1" s="251"/>
      <c r="QAC1" s="251"/>
      <c r="QAD1" s="251"/>
      <c r="QAE1" s="251"/>
      <c r="QAF1" s="251"/>
      <c r="QAG1" s="251"/>
      <c r="QAH1" s="251"/>
      <c r="QAI1" s="251"/>
      <c r="QAJ1" s="251"/>
      <c r="QAK1" s="251"/>
      <c r="QAL1" s="251"/>
      <c r="QAM1" s="251"/>
      <c r="QAN1" s="251"/>
      <c r="QAO1" s="251"/>
      <c r="QAP1" s="251"/>
      <c r="QAQ1" s="251"/>
      <c r="QAR1" s="251"/>
      <c r="QAS1" s="251"/>
      <c r="QAT1" s="251"/>
      <c r="QAU1" s="251"/>
      <c r="QAV1" s="251"/>
      <c r="QAW1" s="251"/>
      <c r="QAX1" s="251"/>
      <c r="QAY1" s="251"/>
      <c r="QAZ1" s="251"/>
      <c r="QBA1" s="251"/>
      <c r="QBB1" s="251"/>
      <c r="QBC1" s="251"/>
      <c r="QBD1" s="251"/>
      <c r="QBE1" s="251"/>
      <c r="QBF1" s="251"/>
      <c r="QBG1" s="251"/>
      <c r="QBH1" s="251"/>
      <c r="QBI1" s="251"/>
      <c r="QBJ1" s="251"/>
      <c r="QBK1" s="251"/>
      <c r="QBL1" s="251"/>
      <c r="QBM1" s="251"/>
      <c r="QBN1" s="251"/>
      <c r="QBO1" s="251"/>
      <c r="QBP1" s="251"/>
      <c r="QBQ1" s="251"/>
      <c r="QBR1" s="251"/>
      <c r="QBS1" s="251"/>
      <c r="QBT1" s="251"/>
      <c r="QBU1" s="251"/>
      <c r="QBV1" s="251"/>
      <c r="QBW1" s="251"/>
      <c r="QBX1" s="251"/>
      <c r="QBY1" s="251"/>
      <c r="QBZ1" s="251"/>
      <c r="QCA1" s="251"/>
      <c r="QCB1" s="251"/>
      <c r="QCC1" s="251"/>
      <c r="QCD1" s="251"/>
      <c r="QCE1" s="251"/>
      <c r="QCF1" s="251"/>
      <c r="QCG1" s="251"/>
      <c r="QCH1" s="251"/>
      <c r="QCI1" s="251"/>
      <c r="QCJ1" s="251"/>
      <c r="QCK1" s="251"/>
      <c r="QCL1" s="251"/>
      <c r="QCM1" s="251"/>
      <c r="QCN1" s="251"/>
      <c r="QCO1" s="251"/>
      <c r="QCP1" s="251"/>
      <c r="QCQ1" s="251"/>
      <c r="QCR1" s="251"/>
      <c r="QCS1" s="251"/>
      <c r="QCT1" s="251"/>
      <c r="QCU1" s="251"/>
      <c r="QCV1" s="251"/>
      <c r="QCW1" s="251"/>
      <c r="QCX1" s="251"/>
      <c r="QCY1" s="251"/>
      <c r="QCZ1" s="251"/>
      <c r="QDA1" s="251"/>
      <c r="QDB1" s="251"/>
      <c r="QDC1" s="251"/>
      <c r="QDD1" s="251"/>
      <c r="QDE1" s="251"/>
      <c r="QDF1" s="251"/>
      <c r="QDG1" s="251"/>
      <c r="QDH1" s="251"/>
      <c r="QDI1" s="251"/>
      <c r="QDJ1" s="251"/>
      <c r="QDK1" s="251"/>
      <c r="QDL1" s="251"/>
      <c r="QDM1" s="251"/>
      <c r="QDN1" s="251"/>
      <c r="QDO1" s="251"/>
      <c r="QDP1" s="251"/>
      <c r="QDQ1" s="251"/>
      <c r="QDR1" s="251"/>
      <c r="QDS1" s="251"/>
      <c r="QDT1" s="251"/>
      <c r="QDU1" s="251"/>
      <c r="QDV1" s="251"/>
      <c r="QDW1" s="251"/>
      <c r="QDX1" s="251"/>
      <c r="QDY1" s="251"/>
      <c r="QDZ1" s="251"/>
      <c r="QEA1" s="251"/>
      <c r="QEB1" s="251"/>
      <c r="QEC1" s="251"/>
      <c r="QED1" s="251"/>
      <c r="QEE1" s="251"/>
      <c r="QEF1" s="251"/>
      <c r="QEG1" s="251"/>
      <c r="QEH1" s="251"/>
      <c r="QEI1" s="251"/>
      <c r="QEJ1" s="251"/>
      <c r="QEK1" s="251"/>
      <c r="QEL1" s="251"/>
      <c r="QEM1" s="251"/>
      <c r="QEN1" s="251"/>
      <c r="QEO1" s="251"/>
      <c r="QEP1" s="251"/>
      <c r="QEQ1" s="251"/>
      <c r="QER1" s="251"/>
      <c r="QES1" s="251"/>
      <c r="QET1" s="251"/>
      <c r="QEU1" s="251"/>
      <c r="QEV1" s="251"/>
      <c r="QEW1" s="251"/>
      <c r="QEX1" s="251"/>
      <c r="QEY1" s="251"/>
      <c r="QEZ1" s="251"/>
      <c r="QFA1" s="251"/>
      <c r="QFB1" s="251"/>
      <c r="QFC1" s="251"/>
      <c r="QFD1" s="251"/>
      <c r="QFE1" s="251"/>
      <c r="QFF1" s="251"/>
      <c r="QFG1" s="251"/>
      <c r="QFH1" s="251"/>
      <c r="QFI1" s="251"/>
      <c r="QFJ1" s="251"/>
      <c r="QFK1" s="251"/>
      <c r="QFL1" s="251"/>
      <c r="QFM1" s="251"/>
      <c r="QFN1" s="251"/>
      <c r="QFO1" s="251"/>
      <c r="QFP1" s="251"/>
      <c r="QFQ1" s="251"/>
      <c r="QFR1" s="251"/>
      <c r="QFS1" s="251"/>
      <c r="QFT1" s="251"/>
      <c r="QFU1" s="251"/>
      <c r="QFV1" s="251"/>
      <c r="QFW1" s="251"/>
      <c r="QFX1" s="251"/>
      <c r="QFY1" s="251"/>
      <c r="QFZ1" s="251"/>
      <c r="QGA1" s="251"/>
      <c r="QGB1" s="251"/>
      <c r="QGC1" s="251"/>
      <c r="QGD1" s="251"/>
      <c r="QGE1" s="251"/>
      <c r="QGF1" s="251"/>
      <c r="QGG1" s="251"/>
      <c r="QGH1" s="251"/>
      <c r="QGI1" s="251"/>
      <c r="QGJ1" s="251"/>
      <c r="QGK1" s="251"/>
      <c r="QGL1" s="251"/>
      <c r="QGM1" s="251"/>
      <c r="QGN1" s="251"/>
      <c r="QGO1" s="251"/>
      <c r="QGP1" s="251"/>
      <c r="QGQ1" s="251"/>
      <c r="QGR1" s="251"/>
      <c r="QGS1" s="251"/>
      <c r="QGT1" s="251"/>
      <c r="QGU1" s="251"/>
      <c r="QGV1" s="251"/>
      <c r="QGW1" s="251"/>
      <c r="QGX1" s="251"/>
      <c r="QGY1" s="251"/>
      <c r="QGZ1" s="251"/>
      <c r="QHA1" s="251"/>
      <c r="QHB1" s="251"/>
      <c r="QHC1" s="251"/>
      <c r="QHD1" s="251"/>
      <c r="QHE1" s="251"/>
      <c r="QHF1" s="251"/>
      <c r="QHG1" s="251"/>
      <c r="QHH1" s="251"/>
      <c r="QHI1" s="251"/>
      <c r="QHJ1" s="251"/>
      <c r="QHK1" s="251"/>
      <c r="QHL1" s="251"/>
      <c r="QHM1" s="251"/>
      <c r="QHN1" s="251"/>
      <c r="QHO1" s="251"/>
      <c r="QHP1" s="251"/>
      <c r="QHQ1" s="251"/>
      <c r="QHR1" s="251"/>
      <c r="QHS1" s="251"/>
      <c r="QHT1" s="251"/>
      <c r="QHU1" s="251"/>
      <c r="QHV1" s="251"/>
      <c r="QHW1" s="251"/>
      <c r="QHX1" s="251"/>
      <c r="QHY1" s="251"/>
      <c r="QHZ1" s="251"/>
      <c r="QIA1" s="251"/>
      <c r="QIB1" s="251"/>
      <c r="QIC1" s="251"/>
      <c r="QID1" s="251"/>
      <c r="QIE1" s="251"/>
      <c r="QIF1" s="251"/>
      <c r="QIG1" s="251"/>
      <c r="QIH1" s="251"/>
      <c r="QII1" s="251"/>
      <c r="QIJ1" s="251"/>
      <c r="QIK1" s="251"/>
      <c r="QIL1" s="251"/>
      <c r="QIM1" s="251"/>
      <c r="QIN1" s="251"/>
      <c r="QIO1" s="251"/>
      <c r="QIP1" s="251"/>
      <c r="QIQ1" s="251"/>
      <c r="QIR1" s="251"/>
      <c r="QIS1" s="251"/>
      <c r="QIT1" s="251"/>
      <c r="QIU1" s="251"/>
      <c r="QIV1" s="251"/>
      <c r="QIW1" s="251"/>
      <c r="QIX1" s="251"/>
      <c r="QIY1" s="251"/>
      <c r="QIZ1" s="251"/>
      <c r="QJA1" s="251"/>
      <c r="QJB1" s="251"/>
      <c r="QJC1" s="251"/>
      <c r="QJD1" s="251"/>
      <c r="QJE1" s="251"/>
      <c r="QJF1" s="251"/>
      <c r="QJG1" s="251"/>
      <c r="QJH1" s="251"/>
      <c r="QJI1" s="251"/>
      <c r="QJJ1" s="251"/>
      <c r="QJK1" s="251"/>
      <c r="QJL1" s="251"/>
      <c r="QJM1" s="251"/>
      <c r="QJN1" s="251"/>
      <c r="QJO1" s="251"/>
      <c r="QJP1" s="251"/>
      <c r="QJQ1" s="251"/>
      <c r="QJR1" s="251"/>
      <c r="QJS1" s="251"/>
      <c r="QJT1" s="251"/>
      <c r="QJU1" s="251"/>
      <c r="QJV1" s="251"/>
      <c r="QJW1" s="251"/>
      <c r="QJX1" s="251"/>
      <c r="QJY1" s="251"/>
      <c r="QJZ1" s="251"/>
      <c r="QKA1" s="251"/>
      <c r="QKB1" s="251"/>
      <c r="QKC1" s="251"/>
      <c r="QKD1" s="251"/>
      <c r="QKE1" s="251"/>
      <c r="QKF1" s="251"/>
      <c r="QKG1" s="251"/>
      <c r="QKH1" s="251"/>
      <c r="QKI1" s="251"/>
      <c r="QKJ1" s="251"/>
      <c r="QKK1" s="251"/>
      <c r="QKL1" s="251"/>
      <c r="QKM1" s="251"/>
      <c r="QKN1" s="251"/>
      <c r="QKO1" s="251"/>
      <c r="QKP1" s="251"/>
      <c r="QKQ1" s="251"/>
      <c r="QKR1" s="251"/>
      <c r="QKS1" s="251"/>
      <c r="QKT1" s="251"/>
      <c r="QKU1" s="251"/>
      <c r="QKV1" s="251"/>
      <c r="QKW1" s="251"/>
      <c r="QKX1" s="251"/>
      <c r="QKY1" s="251"/>
      <c r="QKZ1" s="251"/>
      <c r="QLA1" s="251"/>
      <c r="QLB1" s="251"/>
      <c r="QLC1" s="251"/>
      <c r="QLD1" s="251"/>
      <c r="QLE1" s="251"/>
      <c r="QLF1" s="251"/>
      <c r="QLG1" s="251"/>
      <c r="QLH1" s="251"/>
      <c r="QLI1" s="251"/>
      <c r="QLJ1" s="251"/>
      <c r="QLK1" s="251"/>
      <c r="QLL1" s="251"/>
      <c r="QLM1" s="251"/>
      <c r="QLN1" s="251"/>
      <c r="QLO1" s="251"/>
      <c r="QLP1" s="251"/>
      <c r="QLQ1" s="251"/>
      <c r="QLR1" s="251"/>
      <c r="QLS1" s="251"/>
      <c r="QLT1" s="251"/>
      <c r="QLU1" s="251"/>
      <c r="QLV1" s="251"/>
      <c r="QLW1" s="251"/>
      <c r="QLX1" s="251"/>
      <c r="QLY1" s="251"/>
      <c r="QLZ1" s="251"/>
      <c r="QMA1" s="251"/>
      <c r="QMB1" s="251"/>
      <c r="QMC1" s="251"/>
      <c r="QMD1" s="251"/>
      <c r="QME1" s="251"/>
      <c r="QMF1" s="251"/>
      <c r="QMG1" s="251"/>
      <c r="QMH1" s="251"/>
      <c r="QMI1" s="251"/>
      <c r="QMJ1" s="251"/>
      <c r="QMK1" s="251"/>
      <c r="QML1" s="251"/>
      <c r="QMM1" s="251"/>
      <c r="QMN1" s="251"/>
      <c r="QMO1" s="251"/>
      <c r="QMP1" s="251"/>
      <c r="QMQ1" s="251"/>
      <c r="QMR1" s="251"/>
      <c r="QMS1" s="251"/>
      <c r="QMT1" s="251"/>
      <c r="QMU1" s="251"/>
      <c r="QMV1" s="251"/>
      <c r="QMW1" s="251"/>
      <c r="QMX1" s="251"/>
      <c r="QMY1" s="251"/>
      <c r="QMZ1" s="251"/>
      <c r="QNA1" s="251"/>
      <c r="QNB1" s="251"/>
      <c r="QNC1" s="251"/>
      <c r="QND1" s="251"/>
      <c r="QNE1" s="251"/>
      <c r="QNF1" s="251"/>
      <c r="QNG1" s="251"/>
      <c r="QNH1" s="251"/>
      <c r="QNI1" s="251"/>
      <c r="QNJ1" s="251"/>
      <c r="QNK1" s="251"/>
      <c r="QNL1" s="251"/>
      <c r="QNM1" s="251"/>
      <c r="QNN1" s="251"/>
      <c r="QNO1" s="251"/>
      <c r="QNP1" s="251"/>
      <c r="QNQ1" s="251"/>
      <c r="QNR1" s="251"/>
      <c r="QNS1" s="251"/>
      <c r="QNT1" s="251"/>
      <c r="QNU1" s="251"/>
      <c r="QNV1" s="251"/>
      <c r="QNW1" s="251"/>
      <c r="QNX1" s="251"/>
      <c r="QNY1" s="251"/>
      <c r="QNZ1" s="251"/>
      <c r="QOA1" s="251"/>
      <c r="QOB1" s="251"/>
      <c r="QOC1" s="251"/>
      <c r="QOD1" s="251"/>
      <c r="QOE1" s="251"/>
      <c r="QOF1" s="251"/>
      <c r="QOG1" s="251"/>
      <c r="QOH1" s="251"/>
      <c r="QOI1" s="251"/>
      <c r="QOJ1" s="251"/>
      <c r="QOK1" s="251"/>
      <c r="QOL1" s="251"/>
      <c r="QOM1" s="251"/>
      <c r="QON1" s="251"/>
      <c r="QOO1" s="251"/>
      <c r="QOP1" s="251"/>
      <c r="QOQ1" s="251"/>
      <c r="QOR1" s="251"/>
      <c r="QOS1" s="251"/>
      <c r="QOT1" s="251"/>
      <c r="QOU1" s="251"/>
      <c r="QOV1" s="251"/>
      <c r="QOW1" s="251"/>
      <c r="QOX1" s="251"/>
      <c r="QOY1" s="251"/>
      <c r="QOZ1" s="251"/>
      <c r="QPA1" s="251"/>
      <c r="QPB1" s="251"/>
      <c r="QPC1" s="251"/>
      <c r="QPD1" s="251"/>
      <c r="QPE1" s="251"/>
      <c r="QPF1" s="251"/>
      <c r="QPG1" s="251"/>
      <c r="QPH1" s="251"/>
      <c r="QPI1" s="251"/>
      <c r="QPJ1" s="251"/>
      <c r="QPK1" s="251"/>
      <c r="QPL1" s="251"/>
      <c r="QPM1" s="251"/>
      <c r="QPN1" s="251"/>
      <c r="QPO1" s="251"/>
      <c r="QPP1" s="251"/>
      <c r="QPQ1" s="251"/>
      <c r="QPR1" s="251"/>
      <c r="QPS1" s="251"/>
      <c r="QPT1" s="251"/>
      <c r="QPU1" s="251"/>
      <c r="QPV1" s="251"/>
      <c r="QPW1" s="251"/>
      <c r="QPX1" s="251"/>
      <c r="QPY1" s="251"/>
      <c r="QPZ1" s="251"/>
      <c r="QQA1" s="251"/>
      <c r="QQB1" s="251"/>
      <c r="QQC1" s="251"/>
      <c r="QQD1" s="251"/>
      <c r="QQE1" s="251"/>
      <c r="QQF1" s="251"/>
      <c r="QQG1" s="251"/>
      <c r="QQH1" s="251"/>
      <c r="QQI1" s="251"/>
      <c r="QQJ1" s="251"/>
      <c r="QQK1" s="251"/>
      <c r="QQL1" s="251"/>
      <c r="QQM1" s="251"/>
      <c r="QQN1" s="251"/>
      <c r="QQO1" s="251"/>
      <c r="QQP1" s="251"/>
      <c r="QQQ1" s="251"/>
      <c r="QQR1" s="251"/>
      <c r="QQS1" s="251"/>
      <c r="QQT1" s="251"/>
      <c r="QQU1" s="251"/>
      <c r="QQV1" s="251"/>
      <c r="QQW1" s="251"/>
      <c r="QQX1" s="251"/>
      <c r="QQY1" s="251"/>
      <c r="QQZ1" s="251"/>
      <c r="QRA1" s="251"/>
      <c r="QRB1" s="251"/>
      <c r="QRC1" s="251"/>
      <c r="QRD1" s="251"/>
      <c r="QRE1" s="251"/>
      <c r="QRF1" s="251"/>
      <c r="QRG1" s="251"/>
      <c r="QRH1" s="251"/>
      <c r="QRI1" s="251"/>
      <c r="QRJ1" s="251"/>
      <c r="QRK1" s="251"/>
      <c r="QRL1" s="251"/>
      <c r="QRM1" s="251"/>
      <c r="QRN1" s="251"/>
      <c r="QRO1" s="251"/>
      <c r="QRP1" s="251"/>
      <c r="QRQ1" s="251"/>
      <c r="QRR1" s="251"/>
      <c r="QRS1" s="251"/>
      <c r="QRT1" s="251"/>
      <c r="QRU1" s="251"/>
      <c r="QRV1" s="251"/>
      <c r="QRW1" s="251"/>
      <c r="QRX1" s="251"/>
      <c r="QRY1" s="251"/>
      <c r="QRZ1" s="251"/>
      <c r="QSA1" s="251"/>
      <c r="QSB1" s="251"/>
      <c r="QSC1" s="251"/>
      <c r="QSD1" s="251"/>
      <c r="QSE1" s="251"/>
      <c r="QSF1" s="251"/>
      <c r="QSG1" s="251"/>
      <c r="QSH1" s="251"/>
      <c r="QSI1" s="251"/>
      <c r="QSJ1" s="251"/>
      <c r="QSK1" s="251"/>
      <c r="QSL1" s="251"/>
      <c r="QSM1" s="251"/>
      <c r="QSN1" s="251"/>
      <c r="QSO1" s="251"/>
      <c r="QSP1" s="251"/>
      <c r="QSQ1" s="251"/>
      <c r="QSR1" s="251"/>
      <c r="QSS1" s="251"/>
      <c r="QST1" s="251"/>
      <c r="QSU1" s="251"/>
      <c r="QSV1" s="251"/>
      <c r="QSW1" s="251"/>
      <c r="QSX1" s="251"/>
      <c r="QSY1" s="251"/>
      <c r="QSZ1" s="251"/>
      <c r="QTA1" s="251"/>
      <c r="QTB1" s="251"/>
      <c r="QTC1" s="251"/>
      <c r="QTD1" s="251"/>
      <c r="QTE1" s="251"/>
      <c r="QTF1" s="251"/>
      <c r="QTG1" s="251"/>
      <c r="QTH1" s="251"/>
      <c r="QTI1" s="251"/>
      <c r="QTJ1" s="251"/>
      <c r="QTK1" s="251"/>
      <c r="QTL1" s="251"/>
      <c r="QTM1" s="251"/>
      <c r="QTN1" s="251"/>
      <c r="QTO1" s="251"/>
      <c r="QTP1" s="251"/>
      <c r="QTQ1" s="251"/>
      <c r="QTR1" s="251"/>
      <c r="QTS1" s="251"/>
      <c r="QTT1" s="251"/>
      <c r="QTU1" s="251"/>
      <c r="QTV1" s="251"/>
      <c r="QTW1" s="251"/>
      <c r="QTX1" s="251"/>
      <c r="QTY1" s="251"/>
      <c r="QTZ1" s="251"/>
      <c r="QUA1" s="251"/>
      <c r="QUB1" s="251"/>
      <c r="QUC1" s="251"/>
      <c r="QUD1" s="251"/>
      <c r="QUE1" s="251"/>
      <c r="QUF1" s="251"/>
      <c r="QUG1" s="251"/>
      <c r="QUH1" s="251"/>
      <c r="QUI1" s="251"/>
      <c r="QUJ1" s="251"/>
      <c r="QUK1" s="251"/>
      <c r="QUL1" s="251"/>
      <c r="QUM1" s="251"/>
      <c r="QUN1" s="251"/>
      <c r="QUO1" s="251"/>
      <c r="QUP1" s="251"/>
      <c r="QUQ1" s="251"/>
      <c r="QUR1" s="251"/>
      <c r="QUS1" s="251"/>
      <c r="QUT1" s="251"/>
      <c r="QUU1" s="251"/>
      <c r="QUV1" s="251"/>
      <c r="QUW1" s="251"/>
      <c r="QUX1" s="251"/>
      <c r="QUY1" s="251"/>
      <c r="QUZ1" s="251"/>
      <c r="QVA1" s="251"/>
      <c r="QVB1" s="251"/>
      <c r="QVC1" s="251"/>
      <c r="QVD1" s="251"/>
      <c r="QVE1" s="251"/>
      <c r="QVF1" s="251"/>
      <c r="QVG1" s="251"/>
      <c r="QVH1" s="251"/>
      <c r="QVI1" s="251"/>
      <c r="QVJ1" s="251"/>
      <c r="QVK1" s="251"/>
      <c r="QVL1" s="251"/>
      <c r="QVM1" s="251"/>
      <c r="QVN1" s="251"/>
      <c r="QVO1" s="251"/>
      <c r="QVP1" s="251"/>
      <c r="QVQ1" s="251"/>
      <c r="QVR1" s="251"/>
      <c r="QVS1" s="251"/>
      <c r="QVT1" s="251"/>
      <c r="QVU1" s="251"/>
      <c r="QVV1" s="251"/>
      <c r="QVW1" s="251"/>
      <c r="QVX1" s="251"/>
      <c r="QVY1" s="251"/>
      <c r="QVZ1" s="251"/>
      <c r="QWA1" s="251"/>
      <c r="QWB1" s="251"/>
      <c r="QWC1" s="251"/>
      <c r="QWD1" s="251"/>
      <c r="QWE1" s="251"/>
      <c r="QWF1" s="251"/>
      <c r="QWG1" s="251"/>
      <c r="QWH1" s="251"/>
      <c r="QWI1" s="251"/>
      <c r="QWJ1" s="251"/>
      <c r="QWK1" s="251"/>
      <c r="QWL1" s="251"/>
      <c r="QWM1" s="251"/>
      <c r="QWN1" s="251"/>
      <c r="QWO1" s="251"/>
      <c r="QWP1" s="251"/>
      <c r="QWQ1" s="251"/>
      <c r="QWR1" s="251"/>
      <c r="QWS1" s="251"/>
      <c r="QWT1" s="251"/>
      <c r="QWU1" s="251"/>
      <c r="QWV1" s="251"/>
      <c r="QWW1" s="251"/>
      <c r="QWX1" s="251"/>
      <c r="QWY1" s="251"/>
      <c r="QWZ1" s="251"/>
      <c r="QXA1" s="251"/>
      <c r="QXB1" s="251"/>
      <c r="QXC1" s="251"/>
      <c r="QXD1" s="251"/>
      <c r="QXE1" s="251"/>
      <c r="QXF1" s="251"/>
      <c r="QXG1" s="251"/>
      <c r="QXH1" s="251"/>
      <c r="QXI1" s="251"/>
      <c r="QXJ1" s="251"/>
      <c r="QXK1" s="251"/>
      <c r="QXL1" s="251"/>
      <c r="QXM1" s="251"/>
      <c r="QXN1" s="251"/>
      <c r="QXO1" s="251"/>
      <c r="QXP1" s="251"/>
      <c r="QXQ1" s="251"/>
      <c r="QXR1" s="251"/>
      <c r="QXS1" s="251"/>
      <c r="QXT1" s="251"/>
      <c r="QXU1" s="251"/>
      <c r="QXV1" s="251"/>
      <c r="QXW1" s="251"/>
      <c r="QXX1" s="251"/>
      <c r="QXY1" s="251"/>
      <c r="QXZ1" s="251"/>
      <c r="QYA1" s="251"/>
      <c r="QYB1" s="251"/>
      <c r="QYC1" s="251"/>
      <c r="QYD1" s="251"/>
      <c r="QYE1" s="251"/>
      <c r="QYF1" s="251"/>
      <c r="QYG1" s="251"/>
      <c r="QYH1" s="251"/>
      <c r="QYI1" s="251"/>
      <c r="QYJ1" s="251"/>
      <c r="QYK1" s="251"/>
      <c r="QYL1" s="251"/>
      <c r="QYM1" s="251"/>
      <c r="QYN1" s="251"/>
      <c r="QYO1" s="251"/>
      <c r="QYP1" s="251"/>
      <c r="QYQ1" s="251"/>
      <c r="QYR1" s="251"/>
      <c r="QYS1" s="251"/>
      <c r="QYT1" s="251"/>
      <c r="QYU1" s="251"/>
      <c r="QYV1" s="251"/>
      <c r="QYW1" s="251"/>
      <c r="QYX1" s="251"/>
      <c r="QYY1" s="251"/>
      <c r="QYZ1" s="251"/>
      <c r="QZA1" s="251"/>
      <c r="QZB1" s="251"/>
      <c r="QZC1" s="251"/>
      <c r="QZD1" s="251"/>
      <c r="QZE1" s="251"/>
      <c r="QZF1" s="251"/>
      <c r="QZG1" s="251"/>
      <c r="QZH1" s="251"/>
      <c r="QZI1" s="251"/>
      <c r="QZJ1" s="251"/>
      <c r="QZK1" s="251"/>
      <c r="QZL1" s="251"/>
      <c r="QZM1" s="251"/>
      <c r="QZN1" s="251"/>
      <c r="QZO1" s="251"/>
      <c r="QZP1" s="251"/>
      <c r="QZQ1" s="251"/>
      <c r="QZR1" s="251"/>
      <c r="QZS1" s="251"/>
      <c r="QZT1" s="251"/>
      <c r="QZU1" s="251"/>
      <c r="QZV1" s="251"/>
      <c r="QZW1" s="251"/>
      <c r="QZX1" s="251"/>
      <c r="QZY1" s="251"/>
      <c r="QZZ1" s="251"/>
      <c r="RAA1" s="251"/>
      <c r="RAB1" s="251"/>
      <c r="RAC1" s="251"/>
      <c r="RAD1" s="251"/>
      <c r="RAE1" s="251"/>
      <c r="RAF1" s="251"/>
      <c r="RAG1" s="251"/>
      <c r="RAH1" s="251"/>
      <c r="RAI1" s="251"/>
      <c r="RAJ1" s="251"/>
      <c r="RAK1" s="251"/>
      <c r="RAL1" s="251"/>
      <c r="RAM1" s="251"/>
      <c r="RAN1" s="251"/>
      <c r="RAO1" s="251"/>
      <c r="RAP1" s="251"/>
      <c r="RAQ1" s="251"/>
      <c r="RAR1" s="251"/>
      <c r="RAS1" s="251"/>
      <c r="RAT1" s="251"/>
      <c r="RAU1" s="251"/>
      <c r="RAV1" s="251"/>
      <c r="RAW1" s="251"/>
      <c r="RAX1" s="251"/>
      <c r="RAY1" s="251"/>
      <c r="RAZ1" s="251"/>
      <c r="RBA1" s="251"/>
      <c r="RBB1" s="251"/>
      <c r="RBC1" s="251"/>
      <c r="RBD1" s="251"/>
      <c r="RBE1" s="251"/>
      <c r="RBF1" s="251"/>
      <c r="RBG1" s="251"/>
      <c r="RBH1" s="251"/>
      <c r="RBI1" s="251"/>
      <c r="RBJ1" s="251"/>
      <c r="RBK1" s="251"/>
      <c r="RBL1" s="251"/>
      <c r="RBM1" s="251"/>
      <c r="RBN1" s="251"/>
      <c r="RBO1" s="251"/>
      <c r="RBP1" s="251"/>
      <c r="RBQ1" s="251"/>
      <c r="RBR1" s="251"/>
      <c r="RBS1" s="251"/>
      <c r="RBT1" s="251"/>
      <c r="RBU1" s="251"/>
      <c r="RBV1" s="251"/>
      <c r="RBW1" s="251"/>
      <c r="RBX1" s="251"/>
      <c r="RBY1" s="251"/>
      <c r="RBZ1" s="251"/>
      <c r="RCA1" s="251"/>
      <c r="RCB1" s="251"/>
      <c r="RCC1" s="251"/>
      <c r="RCD1" s="251"/>
      <c r="RCE1" s="251"/>
      <c r="RCF1" s="251"/>
      <c r="RCG1" s="251"/>
      <c r="RCH1" s="251"/>
      <c r="RCI1" s="251"/>
      <c r="RCJ1" s="251"/>
      <c r="RCK1" s="251"/>
      <c r="RCL1" s="251"/>
      <c r="RCM1" s="251"/>
      <c r="RCN1" s="251"/>
      <c r="RCO1" s="251"/>
      <c r="RCP1" s="251"/>
      <c r="RCQ1" s="251"/>
      <c r="RCR1" s="251"/>
      <c r="RCS1" s="251"/>
      <c r="RCT1" s="251"/>
      <c r="RCU1" s="251"/>
      <c r="RCV1" s="251"/>
      <c r="RCW1" s="251"/>
      <c r="RCX1" s="251"/>
      <c r="RCY1" s="251"/>
      <c r="RCZ1" s="251"/>
      <c r="RDA1" s="251"/>
      <c r="RDB1" s="251"/>
      <c r="RDC1" s="251"/>
      <c r="RDD1" s="251"/>
      <c r="RDE1" s="251"/>
      <c r="RDF1" s="251"/>
      <c r="RDG1" s="251"/>
      <c r="RDH1" s="251"/>
      <c r="RDI1" s="251"/>
      <c r="RDJ1" s="251"/>
      <c r="RDK1" s="251"/>
      <c r="RDL1" s="251"/>
      <c r="RDM1" s="251"/>
      <c r="RDN1" s="251"/>
      <c r="RDO1" s="251"/>
      <c r="RDP1" s="251"/>
      <c r="RDQ1" s="251"/>
      <c r="RDR1" s="251"/>
      <c r="RDS1" s="251"/>
      <c r="RDT1" s="251"/>
      <c r="RDU1" s="251"/>
      <c r="RDV1" s="251"/>
      <c r="RDW1" s="251"/>
      <c r="RDX1" s="251"/>
      <c r="RDY1" s="251"/>
      <c r="RDZ1" s="251"/>
      <c r="REA1" s="251"/>
      <c r="REB1" s="251"/>
      <c r="REC1" s="251"/>
      <c r="RED1" s="251"/>
      <c r="REE1" s="251"/>
      <c r="REF1" s="251"/>
      <c r="REG1" s="251"/>
      <c r="REH1" s="251"/>
      <c r="REI1" s="251"/>
      <c r="REJ1" s="251"/>
      <c r="REK1" s="251"/>
      <c r="REL1" s="251"/>
      <c r="REM1" s="251"/>
      <c r="REN1" s="251"/>
      <c r="REO1" s="251"/>
      <c r="REP1" s="251"/>
      <c r="REQ1" s="251"/>
      <c r="RER1" s="251"/>
      <c r="RES1" s="251"/>
      <c r="RET1" s="251"/>
      <c r="REU1" s="251"/>
      <c r="REV1" s="251"/>
      <c r="REW1" s="251"/>
      <c r="REX1" s="251"/>
      <c r="REY1" s="251"/>
      <c r="REZ1" s="251"/>
      <c r="RFA1" s="251"/>
      <c r="RFB1" s="251"/>
      <c r="RFC1" s="251"/>
      <c r="RFD1" s="251"/>
      <c r="RFE1" s="251"/>
      <c r="RFF1" s="251"/>
      <c r="RFG1" s="251"/>
      <c r="RFH1" s="251"/>
      <c r="RFI1" s="251"/>
      <c r="RFJ1" s="251"/>
      <c r="RFK1" s="251"/>
      <c r="RFL1" s="251"/>
      <c r="RFM1" s="251"/>
      <c r="RFN1" s="251"/>
      <c r="RFO1" s="251"/>
      <c r="RFP1" s="251"/>
      <c r="RFQ1" s="251"/>
      <c r="RFR1" s="251"/>
      <c r="RFS1" s="251"/>
      <c r="RFT1" s="251"/>
      <c r="RFU1" s="251"/>
      <c r="RFV1" s="251"/>
      <c r="RFW1" s="251"/>
      <c r="RFX1" s="251"/>
      <c r="RFY1" s="251"/>
      <c r="RFZ1" s="251"/>
      <c r="RGA1" s="251"/>
      <c r="RGB1" s="251"/>
      <c r="RGC1" s="251"/>
      <c r="RGD1" s="251"/>
      <c r="RGE1" s="251"/>
      <c r="RGF1" s="251"/>
      <c r="RGG1" s="251"/>
      <c r="RGH1" s="251"/>
      <c r="RGI1" s="251"/>
      <c r="RGJ1" s="251"/>
      <c r="RGK1" s="251"/>
      <c r="RGL1" s="251"/>
      <c r="RGM1" s="251"/>
      <c r="RGN1" s="251"/>
      <c r="RGO1" s="251"/>
      <c r="RGP1" s="251"/>
      <c r="RGQ1" s="251"/>
      <c r="RGR1" s="251"/>
      <c r="RGS1" s="251"/>
      <c r="RGT1" s="251"/>
      <c r="RGU1" s="251"/>
      <c r="RGV1" s="251"/>
      <c r="RGW1" s="251"/>
      <c r="RGX1" s="251"/>
      <c r="RGY1" s="251"/>
      <c r="RGZ1" s="251"/>
      <c r="RHA1" s="251"/>
      <c r="RHB1" s="251"/>
      <c r="RHC1" s="251"/>
      <c r="RHD1" s="251"/>
      <c r="RHE1" s="251"/>
      <c r="RHF1" s="251"/>
      <c r="RHG1" s="251"/>
      <c r="RHH1" s="251"/>
      <c r="RHI1" s="251"/>
      <c r="RHJ1" s="251"/>
      <c r="RHK1" s="251"/>
      <c r="RHL1" s="251"/>
      <c r="RHM1" s="251"/>
      <c r="RHN1" s="251"/>
      <c r="RHO1" s="251"/>
      <c r="RHP1" s="251"/>
      <c r="RHQ1" s="251"/>
      <c r="RHR1" s="251"/>
      <c r="RHS1" s="251"/>
      <c r="RHT1" s="251"/>
      <c r="RHU1" s="251"/>
      <c r="RHV1" s="251"/>
      <c r="RHW1" s="251"/>
      <c r="RHX1" s="251"/>
      <c r="RHY1" s="251"/>
      <c r="RHZ1" s="251"/>
      <c r="RIA1" s="251"/>
      <c r="RIB1" s="251"/>
      <c r="RIC1" s="251"/>
      <c r="RID1" s="251"/>
      <c r="RIE1" s="251"/>
      <c r="RIF1" s="251"/>
      <c r="RIG1" s="251"/>
      <c r="RIH1" s="251"/>
      <c r="RII1" s="251"/>
      <c r="RIJ1" s="251"/>
      <c r="RIK1" s="251"/>
      <c r="RIL1" s="251"/>
      <c r="RIM1" s="251"/>
      <c r="RIN1" s="251"/>
      <c r="RIO1" s="251"/>
      <c r="RIP1" s="251"/>
      <c r="RIQ1" s="251"/>
      <c r="RIR1" s="251"/>
      <c r="RIS1" s="251"/>
      <c r="RIT1" s="251"/>
      <c r="RIU1" s="251"/>
      <c r="RIV1" s="251"/>
      <c r="RIW1" s="251"/>
      <c r="RIX1" s="251"/>
      <c r="RIY1" s="251"/>
      <c r="RIZ1" s="251"/>
      <c r="RJA1" s="251"/>
      <c r="RJB1" s="251"/>
      <c r="RJC1" s="251"/>
      <c r="RJD1" s="251"/>
      <c r="RJE1" s="251"/>
      <c r="RJF1" s="251"/>
      <c r="RJG1" s="251"/>
      <c r="RJH1" s="251"/>
      <c r="RJI1" s="251"/>
      <c r="RJJ1" s="251"/>
      <c r="RJK1" s="251"/>
      <c r="RJL1" s="251"/>
      <c r="RJM1" s="251"/>
      <c r="RJN1" s="251"/>
      <c r="RJO1" s="251"/>
      <c r="RJP1" s="251"/>
      <c r="RJQ1" s="251"/>
      <c r="RJR1" s="251"/>
      <c r="RJS1" s="251"/>
      <c r="RJT1" s="251"/>
      <c r="RJU1" s="251"/>
      <c r="RJV1" s="251"/>
      <c r="RJW1" s="251"/>
      <c r="RJX1" s="251"/>
      <c r="RJY1" s="251"/>
      <c r="RJZ1" s="251"/>
      <c r="RKA1" s="251"/>
      <c r="RKB1" s="251"/>
      <c r="RKC1" s="251"/>
      <c r="RKD1" s="251"/>
      <c r="RKE1" s="251"/>
      <c r="RKF1" s="251"/>
      <c r="RKG1" s="251"/>
      <c r="RKH1" s="251"/>
      <c r="RKI1" s="251"/>
      <c r="RKJ1" s="251"/>
      <c r="RKK1" s="251"/>
      <c r="RKL1" s="251"/>
      <c r="RKM1" s="251"/>
      <c r="RKN1" s="251"/>
      <c r="RKO1" s="251"/>
      <c r="RKP1" s="251"/>
      <c r="RKQ1" s="251"/>
      <c r="RKR1" s="251"/>
      <c r="RKS1" s="251"/>
      <c r="RKT1" s="251"/>
      <c r="RKU1" s="251"/>
      <c r="RKV1" s="251"/>
      <c r="RKW1" s="251"/>
      <c r="RKX1" s="251"/>
      <c r="RKY1" s="251"/>
      <c r="RKZ1" s="251"/>
      <c r="RLA1" s="251"/>
      <c r="RLB1" s="251"/>
      <c r="RLC1" s="251"/>
      <c r="RLD1" s="251"/>
      <c r="RLE1" s="251"/>
      <c r="RLF1" s="251"/>
      <c r="RLG1" s="251"/>
      <c r="RLH1" s="251"/>
      <c r="RLI1" s="251"/>
      <c r="RLJ1" s="251"/>
      <c r="RLK1" s="251"/>
      <c r="RLL1" s="251"/>
      <c r="RLM1" s="251"/>
      <c r="RLN1" s="251"/>
      <c r="RLO1" s="251"/>
      <c r="RLP1" s="251"/>
      <c r="RLQ1" s="251"/>
      <c r="RLR1" s="251"/>
      <c r="RLS1" s="251"/>
      <c r="RLT1" s="251"/>
      <c r="RLU1" s="251"/>
      <c r="RLV1" s="251"/>
      <c r="RLW1" s="251"/>
      <c r="RLX1" s="251"/>
      <c r="RLY1" s="251"/>
      <c r="RLZ1" s="251"/>
      <c r="RMA1" s="251"/>
      <c r="RMB1" s="251"/>
      <c r="RMC1" s="251"/>
      <c r="RMD1" s="251"/>
      <c r="RME1" s="251"/>
      <c r="RMF1" s="251"/>
      <c r="RMG1" s="251"/>
      <c r="RMH1" s="251"/>
      <c r="RMI1" s="251"/>
      <c r="RMJ1" s="251"/>
      <c r="RMK1" s="251"/>
      <c r="RML1" s="251"/>
      <c r="RMM1" s="251"/>
      <c r="RMN1" s="251"/>
      <c r="RMO1" s="251"/>
      <c r="RMP1" s="251"/>
      <c r="RMQ1" s="251"/>
      <c r="RMR1" s="251"/>
      <c r="RMS1" s="251"/>
      <c r="RMT1" s="251"/>
      <c r="RMU1" s="251"/>
      <c r="RMV1" s="251"/>
      <c r="RMW1" s="251"/>
      <c r="RMX1" s="251"/>
      <c r="RMY1" s="251"/>
      <c r="RMZ1" s="251"/>
      <c r="RNA1" s="251"/>
      <c r="RNB1" s="251"/>
      <c r="RNC1" s="251"/>
      <c r="RND1" s="251"/>
      <c r="RNE1" s="251"/>
      <c r="RNF1" s="251"/>
      <c r="RNG1" s="251"/>
      <c r="RNH1" s="251"/>
      <c r="RNI1" s="251"/>
      <c r="RNJ1" s="251"/>
      <c r="RNK1" s="251"/>
      <c r="RNL1" s="251"/>
      <c r="RNM1" s="251"/>
      <c r="RNN1" s="251"/>
      <c r="RNO1" s="251"/>
      <c r="RNP1" s="251"/>
      <c r="RNQ1" s="251"/>
      <c r="RNR1" s="251"/>
      <c r="RNS1" s="251"/>
      <c r="RNT1" s="251"/>
      <c r="RNU1" s="251"/>
      <c r="RNV1" s="251"/>
      <c r="RNW1" s="251"/>
      <c r="RNX1" s="251"/>
      <c r="RNY1" s="251"/>
      <c r="RNZ1" s="251"/>
      <c r="ROA1" s="251"/>
      <c r="ROB1" s="251"/>
      <c r="ROC1" s="251"/>
      <c r="ROD1" s="251"/>
      <c r="ROE1" s="251"/>
      <c r="ROF1" s="251"/>
      <c r="ROG1" s="251"/>
      <c r="ROH1" s="251"/>
      <c r="ROI1" s="251"/>
      <c r="ROJ1" s="251"/>
      <c r="ROK1" s="251"/>
      <c r="ROL1" s="251"/>
      <c r="ROM1" s="251"/>
      <c r="RON1" s="251"/>
      <c r="ROO1" s="251"/>
      <c r="ROP1" s="251"/>
      <c r="ROQ1" s="251"/>
      <c r="ROR1" s="251"/>
      <c r="ROS1" s="251"/>
      <c r="ROT1" s="251"/>
      <c r="ROU1" s="251"/>
      <c r="ROV1" s="251"/>
      <c r="ROW1" s="251"/>
      <c r="ROX1" s="251"/>
      <c r="ROY1" s="251"/>
      <c r="ROZ1" s="251"/>
      <c r="RPA1" s="251"/>
      <c r="RPB1" s="251"/>
      <c r="RPC1" s="251"/>
      <c r="RPD1" s="251"/>
      <c r="RPE1" s="251"/>
      <c r="RPF1" s="251"/>
      <c r="RPG1" s="251"/>
      <c r="RPH1" s="251"/>
      <c r="RPI1" s="251"/>
      <c r="RPJ1" s="251"/>
      <c r="RPK1" s="251"/>
      <c r="RPL1" s="251"/>
      <c r="RPM1" s="251"/>
      <c r="RPN1" s="251"/>
      <c r="RPO1" s="251"/>
      <c r="RPP1" s="251"/>
      <c r="RPQ1" s="251"/>
      <c r="RPR1" s="251"/>
      <c r="RPS1" s="251"/>
      <c r="RPT1" s="251"/>
      <c r="RPU1" s="251"/>
      <c r="RPV1" s="251"/>
      <c r="RPW1" s="251"/>
      <c r="RPX1" s="251"/>
      <c r="RPY1" s="251"/>
      <c r="RPZ1" s="251"/>
      <c r="RQA1" s="251"/>
      <c r="RQB1" s="251"/>
      <c r="RQC1" s="251"/>
      <c r="RQD1" s="251"/>
      <c r="RQE1" s="251"/>
      <c r="RQF1" s="251"/>
      <c r="RQG1" s="251"/>
      <c r="RQH1" s="251"/>
      <c r="RQI1" s="251"/>
      <c r="RQJ1" s="251"/>
      <c r="RQK1" s="251"/>
      <c r="RQL1" s="251"/>
      <c r="RQM1" s="251"/>
      <c r="RQN1" s="251"/>
      <c r="RQO1" s="251"/>
      <c r="RQP1" s="251"/>
      <c r="RQQ1" s="251"/>
      <c r="RQR1" s="251"/>
      <c r="RQS1" s="251"/>
      <c r="RQT1" s="251"/>
      <c r="RQU1" s="251"/>
      <c r="RQV1" s="251"/>
      <c r="RQW1" s="251"/>
      <c r="RQX1" s="251"/>
      <c r="RQY1" s="251"/>
      <c r="RQZ1" s="251"/>
      <c r="RRA1" s="251"/>
      <c r="RRB1" s="251"/>
      <c r="RRC1" s="251"/>
      <c r="RRD1" s="251"/>
      <c r="RRE1" s="251"/>
      <c r="RRF1" s="251"/>
      <c r="RRG1" s="251"/>
      <c r="RRH1" s="251"/>
      <c r="RRI1" s="251"/>
      <c r="RRJ1" s="251"/>
      <c r="RRK1" s="251"/>
      <c r="RRL1" s="251"/>
      <c r="RRM1" s="251"/>
      <c r="RRN1" s="251"/>
      <c r="RRO1" s="251"/>
      <c r="RRP1" s="251"/>
      <c r="RRQ1" s="251"/>
      <c r="RRR1" s="251"/>
      <c r="RRS1" s="251"/>
      <c r="RRT1" s="251"/>
      <c r="RRU1" s="251"/>
      <c r="RRV1" s="251"/>
      <c r="RRW1" s="251"/>
      <c r="RRX1" s="251"/>
      <c r="RRY1" s="251"/>
      <c r="RRZ1" s="251"/>
      <c r="RSA1" s="251"/>
      <c r="RSB1" s="251"/>
      <c r="RSC1" s="251"/>
      <c r="RSD1" s="251"/>
      <c r="RSE1" s="251"/>
      <c r="RSF1" s="251"/>
      <c r="RSG1" s="251"/>
      <c r="RSH1" s="251"/>
      <c r="RSI1" s="251"/>
      <c r="RSJ1" s="251"/>
      <c r="RSK1" s="251"/>
      <c r="RSL1" s="251"/>
      <c r="RSM1" s="251"/>
      <c r="RSN1" s="251"/>
      <c r="RSO1" s="251"/>
      <c r="RSP1" s="251"/>
      <c r="RSQ1" s="251"/>
      <c r="RSR1" s="251"/>
      <c r="RSS1" s="251"/>
      <c r="RST1" s="251"/>
      <c r="RSU1" s="251"/>
      <c r="RSV1" s="251"/>
      <c r="RSW1" s="251"/>
      <c r="RSX1" s="251"/>
      <c r="RSY1" s="251"/>
      <c r="RSZ1" s="251"/>
      <c r="RTA1" s="251"/>
      <c r="RTB1" s="251"/>
      <c r="RTC1" s="251"/>
      <c r="RTD1" s="251"/>
      <c r="RTE1" s="251"/>
      <c r="RTF1" s="251"/>
      <c r="RTG1" s="251"/>
      <c r="RTH1" s="251"/>
      <c r="RTI1" s="251"/>
      <c r="RTJ1" s="251"/>
      <c r="RTK1" s="251"/>
      <c r="RTL1" s="251"/>
      <c r="RTM1" s="251"/>
      <c r="RTN1" s="251"/>
      <c r="RTO1" s="251"/>
      <c r="RTP1" s="251"/>
      <c r="RTQ1" s="251"/>
      <c r="RTR1" s="251"/>
      <c r="RTS1" s="251"/>
      <c r="RTT1" s="251"/>
      <c r="RTU1" s="251"/>
      <c r="RTV1" s="251"/>
      <c r="RTW1" s="251"/>
      <c r="RTX1" s="251"/>
      <c r="RTY1" s="251"/>
      <c r="RTZ1" s="251"/>
      <c r="RUA1" s="251"/>
      <c r="RUB1" s="251"/>
      <c r="RUC1" s="251"/>
      <c r="RUD1" s="251"/>
      <c r="RUE1" s="251"/>
      <c r="RUF1" s="251"/>
      <c r="RUG1" s="251"/>
      <c r="RUH1" s="251"/>
      <c r="RUI1" s="251"/>
      <c r="RUJ1" s="251"/>
      <c r="RUK1" s="251"/>
      <c r="RUL1" s="251"/>
      <c r="RUM1" s="251"/>
      <c r="RUN1" s="251"/>
      <c r="RUO1" s="251"/>
      <c r="RUP1" s="251"/>
      <c r="RUQ1" s="251"/>
      <c r="RUR1" s="251"/>
      <c r="RUS1" s="251"/>
      <c r="RUT1" s="251"/>
      <c r="RUU1" s="251"/>
      <c r="RUV1" s="251"/>
      <c r="RUW1" s="251"/>
      <c r="RUX1" s="251"/>
      <c r="RUY1" s="251"/>
      <c r="RUZ1" s="251"/>
      <c r="RVA1" s="251"/>
      <c r="RVB1" s="251"/>
      <c r="RVC1" s="251"/>
      <c r="RVD1" s="251"/>
      <c r="RVE1" s="251"/>
      <c r="RVF1" s="251"/>
      <c r="RVG1" s="251"/>
      <c r="RVH1" s="251"/>
      <c r="RVI1" s="251"/>
      <c r="RVJ1" s="251"/>
      <c r="RVK1" s="251"/>
      <c r="RVL1" s="251"/>
      <c r="RVM1" s="251"/>
      <c r="RVN1" s="251"/>
      <c r="RVO1" s="251"/>
      <c r="RVP1" s="251"/>
      <c r="RVQ1" s="251"/>
      <c r="RVR1" s="251"/>
      <c r="RVS1" s="251"/>
      <c r="RVT1" s="251"/>
      <c r="RVU1" s="251"/>
      <c r="RVV1" s="251"/>
      <c r="RVW1" s="251"/>
      <c r="RVX1" s="251"/>
      <c r="RVY1" s="251"/>
      <c r="RVZ1" s="251"/>
      <c r="RWA1" s="251"/>
      <c r="RWB1" s="251"/>
      <c r="RWC1" s="251"/>
      <c r="RWD1" s="251"/>
      <c r="RWE1" s="251"/>
      <c r="RWF1" s="251"/>
      <c r="RWG1" s="251"/>
      <c r="RWH1" s="251"/>
      <c r="RWI1" s="251"/>
      <c r="RWJ1" s="251"/>
      <c r="RWK1" s="251"/>
      <c r="RWL1" s="251"/>
      <c r="RWM1" s="251"/>
      <c r="RWN1" s="251"/>
      <c r="RWO1" s="251"/>
      <c r="RWP1" s="251"/>
      <c r="RWQ1" s="251"/>
      <c r="RWR1" s="251"/>
      <c r="RWS1" s="251"/>
      <c r="RWT1" s="251"/>
      <c r="RWU1" s="251"/>
      <c r="RWV1" s="251"/>
      <c r="RWW1" s="251"/>
      <c r="RWX1" s="251"/>
      <c r="RWY1" s="251"/>
      <c r="RWZ1" s="251"/>
      <c r="RXA1" s="251"/>
      <c r="RXB1" s="251"/>
      <c r="RXC1" s="251"/>
      <c r="RXD1" s="251"/>
      <c r="RXE1" s="251"/>
      <c r="RXF1" s="251"/>
      <c r="RXG1" s="251"/>
      <c r="RXH1" s="251"/>
      <c r="RXI1" s="251"/>
      <c r="RXJ1" s="251"/>
      <c r="RXK1" s="251"/>
      <c r="RXL1" s="251"/>
      <c r="RXM1" s="251"/>
      <c r="RXN1" s="251"/>
      <c r="RXO1" s="251"/>
      <c r="RXP1" s="251"/>
      <c r="RXQ1" s="251"/>
      <c r="RXR1" s="251"/>
      <c r="RXS1" s="251"/>
      <c r="RXT1" s="251"/>
      <c r="RXU1" s="251"/>
      <c r="RXV1" s="251"/>
      <c r="RXW1" s="251"/>
      <c r="RXX1" s="251"/>
      <c r="RXY1" s="251"/>
      <c r="RXZ1" s="251"/>
      <c r="RYA1" s="251"/>
      <c r="RYB1" s="251"/>
      <c r="RYC1" s="251"/>
      <c r="RYD1" s="251"/>
      <c r="RYE1" s="251"/>
      <c r="RYF1" s="251"/>
      <c r="RYG1" s="251"/>
      <c r="RYH1" s="251"/>
      <c r="RYI1" s="251"/>
      <c r="RYJ1" s="251"/>
      <c r="RYK1" s="251"/>
      <c r="RYL1" s="251"/>
      <c r="RYM1" s="251"/>
      <c r="RYN1" s="251"/>
      <c r="RYO1" s="251"/>
      <c r="RYP1" s="251"/>
      <c r="RYQ1" s="251"/>
      <c r="RYR1" s="251"/>
      <c r="RYS1" s="251"/>
      <c r="RYT1" s="251"/>
      <c r="RYU1" s="251"/>
      <c r="RYV1" s="251"/>
      <c r="RYW1" s="251"/>
      <c r="RYX1" s="251"/>
      <c r="RYY1" s="251"/>
      <c r="RYZ1" s="251"/>
      <c r="RZA1" s="251"/>
      <c r="RZB1" s="251"/>
      <c r="RZC1" s="251"/>
      <c r="RZD1" s="251"/>
      <c r="RZE1" s="251"/>
      <c r="RZF1" s="251"/>
      <c r="RZG1" s="251"/>
      <c r="RZH1" s="251"/>
      <c r="RZI1" s="251"/>
      <c r="RZJ1" s="251"/>
      <c r="RZK1" s="251"/>
      <c r="RZL1" s="251"/>
      <c r="RZM1" s="251"/>
      <c r="RZN1" s="251"/>
      <c r="RZO1" s="251"/>
      <c r="RZP1" s="251"/>
      <c r="RZQ1" s="251"/>
      <c r="RZR1" s="251"/>
      <c r="RZS1" s="251"/>
      <c r="RZT1" s="251"/>
      <c r="RZU1" s="251"/>
      <c r="RZV1" s="251"/>
      <c r="RZW1" s="251"/>
      <c r="RZX1" s="251"/>
      <c r="RZY1" s="251"/>
      <c r="RZZ1" s="251"/>
      <c r="SAA1" s="251"/>
      <c r="SAB1" s="251"/>
      <c r="SAC1" s="251"/>
      <c r="SAD1" s="251"/>
      <c r="SAE1" s="251"/>
      <c r="SAF1" s="251"/>
      <c r="SAG1" s="251"/>
      <c r="SAH1" s="251"/>
      <c r="SAI1" s="251"/>
      <c r="SAJ1" s="251"/>
      <c r="SAK1" s="251"/>
      <c r="SAL1" s="251"/>
      <c r="SAM1" s="251"/>
      <c r="SAN1" s="251"/>
      <c r="SAO1" s="251"/>
      <c r="SAP1" s="251"/>
      <c r="SAQ1" s="251"/>
      <c r="SAR1" s="251"/>
      <c r="SAS1" s="251"/>
      <c r="SAT1" s="251"/>
      <c r="SAU1" s="251"/>
      <c r="SAV1" s="251"/>
      <c r="SAW1" s="251"/>
      <c r="SAX1" s="251"/>
      <c r="SAY1" s="251"/>
      <c r="SAZ1" s="251"/>
      <c r="SBA1" s="251"/>
      <c r="SBB1" s="251"/>
      <c r="SBC1" s="251"/>
      <c r="SBD1" s="251"/>
      <c r="SBE1" s="251"/>
      <c r="SBF1" s="251"/>
      <c r="SBG1" s="251"/>
      <c r="SBH1" s="251"/>
      <c r="SBI1" s="251"/>
      <c r="SBJ1" s="251"/>
      <c r="SBK1" s="251"/>
      <c r="SBL1" s="251"/>
      <c r="SBM1" s="251"/>
      <c r="SBN1" s="251"/>
      <c r="SBO1" s="251"/>
      <c r="SBP1" s="251"/>
      <c r="SBQ1" s="251"/>
      <c r="SBR1" s="251"/>
      <c r="SBS1" s="251"/>
      <c r="SBT1" s="251"/>
      <c r="SBU1" s="251"/>
      <c r="SBV1" s="251"/>
      <c r="SBW1" s="251"/>
      <c r="SBX1" s="251"/>
      <c r="SBY1" s="251"/>
      <c r="SBZ1" s="251"/>
      <c r="SCA1" s="251"/>
      <c r="SCB1" s="251"/>
      <c r="SCC1" s="251"/>
      <c r="SCD1" s="251"/>
      <c r="SCE1" s="251"/>
      <c r="SCF1" s="251"/>
      <c r="SCG1" s="251"/>
      <c r="SCH1" s="251"/>
      <c r="SCI1" s="251"/>
      <c r="SCJ1" s="251"/>
      <c r="SCK1" s="251"/>
      <c r="SCL1" s="251"/>
      <c r="SCM1" s="251"/>
      <c r="SCN1" s="251"/>
      <c r="SCO1" s="251"/>
      <c r="SCP1" s="251"/>
      <c r="SCQ1" s="251"/>
      <c r="SCR1" s="251"/>
      <c r="SCS1" s="251"/>
      <c r="SCT1" s="251"/>
      <c r="SCU1" s="251"/>
      <c r="SCV1" s="251"/>
      <c r="SCW1" s="251"/>
      <c r="SCX1" s="251"/>
      <c r="SCY1" s="251"/>
      <c r="SCZ1" s="251"/>
      <c r="SDA1" s="251"/>
      <c r="SDB1" s="251"/>
      <c r="SDC1" s="251"/>
      <c r="SDD1" s="251"/>
      <c r="SDE1" s="251"/>
      <c r="SDF1" s="251"/>
      <c r="SDG1" s="251"/>
      <c r="SDH1" s="251"/>
      <c r="SDI1" s="251"/>
      <c r="SDJ1" s="251"/>
      <c r="SDK1" s="251"/>
      <c r="SDL1" s="251"/>
      <c r="SDM1" s="251"/>
      <c r="SDN1" s="251"/>
      <c r="SDO1" s="251"/>
      <c r="SDP1" s="251"/>
      <c r="SDQ1" s="251"/>
      <c r="SDR1" s="251"/>
      <c r="SDS1" s="251"/>
      <c r="SDT1" s="251"/>
      <c r="SDU1" s="251"/>
      <c r="SDV1" s="251"/>
      <c r="SDW1" s="251"/>
      <c r="SDX1" s="251"/>
      <c r="SDY1" s="251"/>
      <c r="SDZ1" s="251"/>
      <c r="SEA1" s="251"/>
      <c r="SEB1" s="251"/>
      <c r="SEC1" s="251"/>
      <c r="SED1" s="251"/>
      <c r="SEE1" s="251"/>
      <c r="SEF1" s="251"/>
      <c r="SEG1" s="251"/>
      <c r="SEH1" s="251"/>
      <c r="SEI1" s="251"/>
      <c r="SEJ1" s="251"/>
      <c r="SEK1" s="251"/>
      <c r="SEL1" s="251"/>
      <c r="SEM1" s="251"/>
      <c r="SEN1" s="251"/>
      <c r="SEO1" s="251"/>
      <c r="SEP1" s="251"/>
      <c r="SEQ1" s="251"/>
      <c r="SER1" s="251"/>
      <c r="SES1" s="251"/>
      <c r="SET1" s="251"/>
      <c r="SEU1" s="251"/>
      <c r="SEV1" s="251"/>
      <c r="SEW1" s="251"/>
      <c r="SEX1" s="251"/>
      <c r="SEY1" s="251"/>
      <c r="SEZ1" s="251"/>
      <c r="SFA1" s="251"/>
      <c r="SFB1" s="251"/>
      <c r="SFC1" s="251"/>
      <c r="SFD1" s="251"/>
      <c r="SFE1" s="251"/>
      <c r="SFF1" s="251"/>
      <c r="SFG1" s="251"/>
      <c r="SFH1" s="251"/>
      <c r="SFI1" s="251"/>
      <c r="SFJ1" s="251"/>
      <c r="SFK1" s="251"/>
      <c r="SFL1" s="251"/>
      <c r="SFM1" s="251"/>
      <c r="SFN1" s="251"/>
      <c r="SFO1" s="251"/>
      <c r="SFP1" s="251"/>
      <c r="SFQ1" s="251"/>
      <c r="SFR1" s="251"/>
      <c r="SFS1" s="251"/>
      <c r="SFT1" s="251"/>
      <c r="SFU1" s="251"/>
      <c r="SFV1" s="251"/>
      <c r="SFW1" s="251"/>
      <c r="SFX1" s="251"/>
      <c r="SFY1" s="251"/>
      <c r="SFZ1" s="251"/>
      <c r="SGA1" s="251"/>
      <c r="SGB1" s="251"/>
      <c r="SGC1" s="251"/>
      <c r="SGD1" s="251"/>
      <c r="SGE1" s="251"/>
      <c r="SGF1" s="251"/>
      <c r="SGG1" s="251"/>
      <c r="SGH1" s="251"/>
      <c r="SGI1" s="251"/>
      <c r="SGJ1" s="251"/>
      <c r="SGK1" s="251"/>
      <c r="SGL1" s="251"/>
      <c r="SGM1" s="251"/>
      <c r="SGN1" s="251"/>
      <c r="SGO1" s="251"/>
      <c r="SGP1" s="251"/>
      <c r="SGQ1" s="251"/>
      <c r="SGR1" s="251"/>
      <c r="SGS1" s="251"/>
      <c r="SGT1" s="251"/>
      <c r="SGU1" s="251"/>
      <c r="SGV1" s="251"/>
      <c r="SGW1" s="251"/>
      <c r="SGX1" s="251"/>
      <c r="SGY1" s="251"/>
      <c r="SGZ1" s="251"/>
      <c r="SHA1" s="251"/>
      <c r="SHB1" s="251"/>
      <c r="SHC1" s="251"/>
      <c r="SHD1" s="251"/>
      <c r="SHE1" s="251"/>
      <c r="SHF1" s="251"/>
      <c r="SHG1" s="251"/>
      <c r="SHH1" s="251"/>
      <c r="SHI1" s="251"/>
      <c r="SHJ1" s="251"/>
      <c r="SHK1" s="251"/>
      <c r="SHL1" s="251"/>
      <c r="SHM1" s="251"/>
      <c r="SHN1" s="251"/>
      <c r="SHO1" s="251"/>
      <c r="SHP1" s="251"/>
      <c r="SHQ1" s="251"/>
      <c r="SHR1" s="251"/>
      <c r="SHS1" s="251"/>
      <c r="SHT1" s="251"/>
      <c r="SHU1" s="251"/>
      <c r="SHV1" s="251"/>
      <c r="SHW1" s="251"/>
      <c r="SHX1" s="251"/>
      <c r="SHY1" s="251"/>
      <c r="SHZ1" s="251"/>
      <c r="SIA1" s="251"/>
      <c r="SIB1" s="251"/>
      <c r="SIC1" s="251"/>
      <c r="SID1" s="251"/>
      <c r="SIE1" s="251"/>
      <c r="SIF1" s="251"/>
      <c r="SIG1" s="251"/>
      <c r="SIH1" s="251"/>
      <c r="SII1" s="251"/>
      <c r="SIJ1" s="251"/>
      <c r="SIK1" s="251"/>
      <c r="SIL1" s="251"/>
      <c r="SIM1" s="251"/>
      <c r="SIN1" s="251"/>
      <c r="SIO1" s="251"/>
      <c r="SIP1" s="251"/>
      <c r="SIQ1" s="251"/>
      <c r="SIR1" s="251"/>
      <c r="SIS1" s="251"/>
      <c r="SIT1" s="251"/>
      <c r="SIU1" s="251"/>
      <c r="SIV1" s="251"/>
      <c r="SIW1" s="251"/>
      <c r="SIX1" s="251"/>
      <c r="SIY1" s="251"/>
      <c r="SIZ1" s="251"/>
      <c r="SJA1" s="251"/>
      <c r="SJB1" s="251"/>
      <c r="SJC1" s="251"/>
      <c r="SJD1" s="251"/>
      <c r="SJE1" s="251"/>
      <c r="SJF1" s="251"/>
      <c r="SJG1" s="251"/>
      <c r="SJH1" s="251"/>
      <c r="SJI1" s="251"/>
      <c r="SJJ1" s="251"/>
      <c r="SJK1" s="251"/>
      <c r="SJL1" s="251"/>
      <c r="SJM1" s="251"/>
      <c r="SJN1" s="251"/>
      <c r="SJO1" s="251"/>
      <c r="SJP1" s="251"/>
      <c r="SJQ1" s="251"/>
      <c r="SJR1" s="251"/>
      <c r="SJS1" s="251"/>
      <c r="SJT1" s="251"/>
      <c r="SJU1" s="251"/>
      <c r="SJV1" s="251"/>
      <c r="SJW1" s="251"/>
      <c r="SJX1" s="251"/>
      <c r="SJY1" s="251"/>
      <c r="SJZ1" s="251"/>
      <c r="SKA1" s="251"/>
      <c r="SKB1" s="251"/>
      <c r="SKC1" s="251"/>
      <c r="SKD1" s="251"/>
      <c r="SKE1" s="251"/>
      <c r="SKF1" s="251"/>
      <c r="SKG1" s="251"/>
      <c r="SKH1" s="251"/>
      <c r="SKI1" s="251"/>
      <c r="SKJ1" s="251"/>
      <c r="SKK1" s="251"/>
      <c r="SKL1" s="251"/>
      <c r="SKM1" s="251"/>
      <c r="SKN1" s="251"/>
      <c r="SKO1" s="251"/>
      <c r="SKP1" s="251"/>
      <c r="SKQ1" s="251"/>
      <c r="SKR1" s="251"/>
      <c r="SKS1" s="251"/>
      <c r="SKT1" s="251"/>
      <c r="SKU1" s="251"/>
      <c r="SKV1" s="251"/>
      <c r="SKW1" s="251"/>
      <c r="SKX1" s="251"/>
      <c r="SKY1" s="251"/>
      <c r="SKZ1" s="251"/>
      <c r="SLA1" s="251"/>
      <c r="SLB1" s="251"/>
      <c r="SLC1" s="251"/>
      <c r="SLD1" s="251"/>
      <c r="SLE1" s="251"/>
      <c r="SLF1" s="251"/>
      <c r="SLG1" s="251"/>
      <c r="SLH1" s="251"/>
      <c r="SLI1" s="251"/>
      <c r="SLJ1" s="251"/>
      <c r="SLK1" s="251"/>
      <c r="SLL1" s="251"/>
      <c r="SLM1" s="251"/>
      <c r="SLN1" s="251"/>
      <c r="SLO1" s="251"/>
      <c r="SLP1" s="251"/>
      <c r="SLQ1" s="251"/>
      <c r="SLR1" s="251"/>
      <c r="SLS1" s="251"/>
      <c r="SLT1" s="251"/>
      <c r="SLU1" s="251"/>
      <c r="SLV1" s="251"/>
      <c r="SLW1" s="251"/>
      <c r="SLX1" s="251"/>
      <c r="SLY1" s="251"/>
      <c r="SLZ1" s="251"/>
      <c r="SMA1" s="251"/>
      <c r="SMB1" s="251"/>
      <c r="SMC1" s="251"/>
      <c r="SMD1" s="251"/>
      <c r="SME1" s="251"/>
      <c r="SMF1" s="251"/>
      <c r="SMG1" s="251"/>
      <c r="SMH1" s="251"/>
      <c r="SMI1" s="251"/>
      <c r="SMJ1" s="251"/>
      <c r="SMK1" s="251"/>
      <c r="SML1" s="251"/>
      <c r="SMM1" s="251"/>
      <c r="SMN1" s="251"/>
      <c r="SMO1" s="251"/>
      <c r="SMP1" s="251"/>
      <c r="SMQ1" s="251"/>
      <c r="SMR1" s="251"/>
      <c r="SMS1" s="251"/>
      <c r="SMT1" s="251"/>
      <c r="SMU1" s="251"/>
      <c r="SMV1" s="251"/>
      <c r="SMW1" s="251"/>
      <c r="SMX1" s="251"/>
      <c r="SMY1" s="251"/>
      <c r="SMZ1" s="251"/>
      <c r="SNA1" s="251"/>
      <c r="SNB1" s="251"/>
      <c r="SNC1" s="251"/>
      <c r="SND1" s="251"/>
      <c r="SNE1" s="251"/>
      <c r="SNF1" s="251"/>
      <c r="SNG1" s="251"/>
      <c r="SNH1" s="251"/>
      <c r="SNI1" s="251"/>
      <c r="SNJ1" s="251"/>
      <c r="SNK1" s="251"/>
      <c r="SNL1" s="251"/>
      <c r="SNM1" s="251"/>
      <c r="SNN1" s="251"/>
      <c r="SNO1" s="251"/>
      <c r="SNP1" s="251"/>
      <c r="SNQ1" s="251"/>
      <c r="SNR1" s="251"/>
      <c r="SNS1" s="251"/>
      <c r="SNT1" s="251"/>
      <c r="SNU1" s="251"/>
      <c r="SNV1" s="251"/>
      <c r="SNW1" s="251"/>
      <c r="SNX1" s="251"/>
      <c r="SNY1" s="251"/>
      <c r="SNZ1" s="251"/>
      <c r="SOA1" s="251"/>
      <c r="SOB1" s="251"/>
      <c r="SOC1" s="251"/>
      <c r="SOD1" s="251"/>
      <c r="SOE1" s="251"/>
      <c r="SOF1" s="251"/>
      <c r="SOG1" s="251"/>
      <c r="SOH1" s="251"/>
      <c r="SOI1" s="251"/>
      <c r="SOJ1" s="251"/>
      <c r="SOK1" s="251"/>
      <c r="SOL1" s="251"/>
      <c r="SOM1" s="251"/>
      <c r="SON1" s="251"/>
      <c r="SOO1" s="251"/>
      <c r="SOP1" s="251"/>
      <c r="SOQ1" s="251"/>
      <c r="SOR1" s="251"/>
      <c r="SOS1" s="251"/>
      <c r="SOT1" s="251"/>
      <c r="SOU1" s="251"/>
      <c r="SOV1" s="251"/>
      <c r="SOW1" s="251"/>
      <c r="SOX1" s="251"/>
      <c r="SOY1" s="251"/>
      <c r="SOZ1" s="251"/>
      <c r="SPA1" s="251"/>
      <c r="SPB1" s="251"/>
      <c r="SPC1" s="251"/>
      <c r="SPD1" s="251"/>
      <c r="SPE1" s="251"/>
      <c r="SPF1" s="251"/>
      <c r="SPG1" s="251"/>
      <c r="SPH1" s="251"/>
      <c r="SPI1" s="251"/>
      <c r="SPJ1" s="251"/>
      <c r="SPK1" s="251"/>
      <c r="SPL1" s="251"/>
      <c r="SPM1" s="251"/>
      <c r="SPN1" s="251"/>
      <c r="SPO1" s="251"/>
      <c r="SPP1" s="251"/>
      <c r="SPQ1" s="251"/>
      <c r="SPR1" s="251"/>
      <c r="SPS1" s="251"/>
      <c r="SPT1" s="251"/>
      <c r="SPU1" s="251"/>
      <c r="SPV1" s="251"/>
      <c r="SPW1" s="251"/>
      <c r="SPX1" s="251"/>
      <c r="SPY1" s="251"/>
      <c r="SPZ1" s="251"/>
      <c r="SQA1" s="251"/>
      <c r="SQB1" s="251"/>
      <c r="SQC1" s="251"/>
      <c r="SQD1" s="251"/>
      <c r="SQE1" s="251"/>
      <c r="SQF1" s="251"/>
      <c r="SQG1" s="251"/>
      <c r="SQH1" s="251"/>
      <c r="SQI1" s="251"/>
      <c r="SQJ1" s="251"/>
      <c r="SQK1" s="251"/>
      <c r="SQL1" s="251"/>
      <c r="SQM1" s="251"/>
      <c r="SQN1" s="251"/>
      <c r="SQO1" s="251"/>
      <c r="SQP1" s="251"/>
      <c r="SQQ1" s="251"/>
      <c r="SQR1" s="251"/>
      <c r="SQS1" s="251"/>
      <c r="SQT1" s="251"/>
      <c r="SQU1" s="251"/>
      <c r="SQV1" s="251"/>
      <c r="SQW1" s="251"/>
      <c r="SQX1" s="251"/>
      <c r="SQY1" s="251"/>
      <c r="SQZ1" s="251"/>
      <c r="SRA1" s="251"/>
      <c r="SRB1" s="251"/>
      <c r="SRC1" s="251"/>
      <c r="SRD1" s="251"/>
      <c r="SRE1" s="251"/>
      <c r="SRF1" s="251"/>
      <c r="SRG1" s="251"/>
      <c r="SRH1" s="251"/>
      <c r="SRI1" s="251"/>
      <c r="SRJ1" s="251"/>
      <c r="SRK1" s="251"/>
      <c r="SRL1" s="251"/>
      <c r="SRM1" s="251"/>
      <c r="SRN1" s="251"/>
      <c r="SRO1" s="251"/>
      <c r="SRP1" s="251"/>
      <c r="SRQ1" s="251"/>
      <c r="SRR1" s="251"/>
      <c r="SRS1" s="251"/>
      <c r="SRT1" s="251"/>
      <c r="SRU1" s="251"/>
      <c r="SRV1" s="251"/>
      <c r="SRW1" s="251"/>
      <c r="SRX1" s="251"/>
      <c r="SRY1" s="251"/>
      <c r="SRZ1" s="251"/>
      <c r="SSA1" s="251"/>
      <c r="SSB1" s="251"/>
      <c r="SSC1" s="251"/>
      <c r="SSD1" s="251"/>
      <c r="SSE1" s="251"/>
      <c r="SSF1" s="251"/>
      <c r="SSG1" s="251"/>
      <c r="SSH1" s="251"/>
      <c r="SSI1" s="251"/>
      <c r="SSJ1" s="251"/>
      <c r="SSK1" s="251"/>
      <c r="SSL1" s="251"/>
      <c r="SSM1" s="251"/>
      <c r="SSN1" s="251"/>
      <c r="SSO1" s="251"/>
      <c r="SSP1" s="251"/>
      <c r="SSQ1" s="251"/>
      <c r="SSR1" s="251"/>
      <c r="SSS1" s="251"/>
      <c r="SST1" s="251"/>
      <c r="SSU1" s="251"/>
      <c r="SSV1" s="251"/>
      <c r="SSW1" s="251"/>
      <c r="SSX1" s="251"/>
      <c r="SSY1" s="251"/>
      <c r="SSZ1" s="251"/>
      <c r="STA1" s="251"/>
      <c r="STB1" s="251"/>
      <c r="STC1" s="251"/>
      <c r="STD1" s="251"/>
      <c r="STE1" s="251"/>
      <c r="STF1" s="251"/>
      <c r="STG1" s="251"/>
      <c r="STH1" s="251"/>
      <c r="STI1" s="251"/>
      <c r="STJ1" s="251"/>
      <c r="STK1" s="251"/>
      <c r="STL1" s="251"/>
      <c r="STM1" s="251"/>
      <c r="STN1" s="251"/>
      <c r="STO1" s="251"/>
      <c r="STP1" s="251"/>
      <c r="STQ1" s="251"/>
      <c r="STR1" s="251"/>
      <c r="STS1" s="251"/>
      <c r="STT1" s="251"/>
      <c r="STU1" s="251"/>
      <c r="STV1" s="251"/>
      <c r="STW1" s="251"/>
      <c r="STX1" s="251"/>
      <c r="STY1" s="251"/>
      <c r="STZ1" s="251"/>
      <c r="SUA1" s="251"/>
      <c r="SUB1" s="251"/>
      <c r="SUC1" s="251"/>
      <c r="SUD1" s="251"/>
      <c r="SUE1" s="251"/>
      <c r="SUF1" s="251"/>
      <c r="SUG1" s="251"/>
      <c r="SUH1" s="251"/>
      <c r="SUI1" s="251"/>
      <c r="SUJ1" s="251"/>
      <c r="SUK1" s="251"/>
      <c r="SUL1" s="251"/>
      <c r="SUM1" s="251"/>
      <c r="SUN1" s="251"/>
      <c r="SUO1" s="251"/>
      <c r="SUP1" s="251"/>
      <c r="SUQ1" s="251"/>
      <c r="SUR1" s="251"/>
      <c r="SUS1" s="251"/>
      <c r="SUT1" s="251"/>
      <c r="SUU1" s="251"/>
      <c r="SUV1" s="251"/>
      <c r="SUW1" s="251"/>
      <c r="SUX1" s="251"/>
      <c r="SUY1" s="251"/>
      <c r="SUZ1" s="251"/>
      <c r="SVA1" s="251"/>
      <c r="SVB1" s="251"/>
      <c r="SVC1" s="251"/>
      <c r="SVD1" s="251"/>
      <c r="SVE1" s="251"/>
      <c r="SVF1" s="251"/>
      <c r="SVG1" s="251"/>
      <c r="SVH1" s="251"/>
      <c r="SVI1" s="251"/>
      <c r="SVJ1" s="251"/>
      <c r="SVK1" s="251"/>
      <c r="SVL1" s="251"/>
      <c r="SVM1" s="251"/>
      <c r="SVN1" s="251"/>
      <c r="SVO1" s="251"/>
      <c r="SVP1" s="251"/>
      <c r="SVQ1" s="251"/>
      <c r="SVR1" s="251"/>
      <c r="SVS1" s="251"/>
      <c r="SVT1" s="251"/>
      <c r="SVU1" s="251"/>
      <c r="SVV1" s="251"/>
      <c r="SVW1" s="251"/>
      <c r="SVX1" s="251"/>
      <c r="SVY1" s="251"/>
      <c r="SVZ1" s="251"/>
      <c r="SWA1" s="251"/>
      <c r="SWB1" s="251"/>
      <c r="SWC1" s="251"/>
      <c r="SWD1" s="251"/>
      <c r="SWE1" s="251"/>
      <c r="SWF1" s="251"/>
      <c r="SWG1" s="251"/>
      <c r="SWH1" s="251"/>
      <c r="SWI1" s="251"/>
      <c r="SWJ1" s="251"/>
      <c r="SWK1" s="251"/>
      <c r="SWL1" s="251"/>
      <c r="SWM1" s="251"/>
      <c r="SWN1" s="251"/>
      <c r="SWO1" s="251"/>
      <c r="SWP1" s="251"/>
      <c r="SWQ1" s="251"/>
      <c r="SWR1" s="251"/>
      <c r="SWS1" s="251"/>
      <c r="SWT1" s="251"/>
      <c r="SWU1" s="251"/>
      <c r="SWV1" s="251"/>
      <c r="SWW1" s="251"/>
      <c r="SWX1" s="251"/>
      <c r="SWY1" s="251"/>
      <c r="SWZ1" s="251"/>
      <c r="SXA1" s="251"/>
      <c r="SXB1" s="251"/>
      <c r="SXC1" s="251"/>
      <c r="SXD1" s="251"/>
      <c r="SXE1" s="251"/>
      <c r="SXF1" s="251"/>
      <c r="SXG1" s="251"/>
      <c r="SXH1" s="251"/>
      <c r="SXI1" s="251"/>
      <c r="SXJ1" s="251"/>
      <c r="SXK1" s="251"/>
      <c r="SXL1" s="251"/>
      <c r="SXM1" s="251"/>
      <c r="SXN1" s="251"/>
      <c r="SXO1" s="251"/>
      <c r="SXP1" s="251"/>
      <c r="SXQ1" s="251"/>
      <c r="SXR1" s="251"/>
      <c r="SXS1" s="251"/>
      <c r="SXT1" s="251"/>
      <c r="SXU1" s="251"/>
      <c r="SXV1" s="251"/>
      <c r="SXW1" s="251"/>
      <c r="SXX1" s="251"/>
      <c r="SXY1" s="251"/>
      <c r="SXZ1" s="251"/>
      <c r="SYA1" s="251"/>
      <c r="SYB1" s="251"/>
      <c r="SYC1" s="251"/>
      <c r="SYD1" s="251"/>
      <c r="SYE1" s="251"/>
      <c r="SYF1" s="251"/>
      <c r="SYG1" s="251"/>
      <c r="SYH1" s="251"/>
      <c r="SYI1" s="251"/>
      <c r="SYJ1" s="251"/>
      <c r="SYK1" s="251"/>
      <c r="SYL1" s="251"/>
      <c r="SYM1" s="251"/>
      <c r="SYN1" s="251"/>
      <c r="SYO1" s="251"/>
      <c r="SYP1" s="251"/>
      <c r="SYQ1" s="251"/>
      <c r="SYR1" s="251"/>
      <c r="SYS1" s="251"/>
      <c r="SYT1" s="251"/>
      <c r="SYU1" s="251"/>
      <c r="SYV1" s="251"/>
      <c r="SYW1" s="251"/>
      <c r="SYX1" s="251"/>
      <c r="SYY1" s="251"/>
      <c r="SYZ1" s="251"/>
      <c r="SZA1" s="251"/>
      <c r="SZB1" s="251"/>
      <c r="SZC1" s="251"/>
      <c r="SZD1" s="251"/>
      <c r="SZE1" s="251"/>
      <c r="SZF1" s="251"/>
      <c r="SZG1" s="251"/>
      <c r="SZH1" s="251"/>
      <c r="SZI1" s="251"/>
      <c r="SZJ1" s="251"/>
      <c r="SZK1" s="251"/>
      <c r="SZL1" s="251"/>
      <c r="SZM1" s="251"/>
      <c r="SZN1" s="251"/>
      <c r="SZO1" s="251"/>
      <c r="SZP1" s="251"/>
      <c r="SZQ1" s="251"/>
      <c r="SZR1" s="251"/>
      <c r="SZS1" s="251"/>
      <c r="SZT1" s="251"/>
      <c r="SZU1" s="251"/>
      <c r="SZV1" s="251"/>
      <c r="SZW1" s="251"/>
      <c r="SZX1" s="251"/>
      <c r="SZY1" s="251"/>
      <c r="SZZ1" s="251"/>
      <c r="TAA1" s="251"/>
      <c r="TAB1" s="251"/>
      <c r="TAC1" s="251"/>
      <c r="TAD1" s="251"/>
      <c r="TAE1" s="251"/>
      <c r="TAF1" s="251"/>
      <c r="TAG1" s="251"/>
      <c r="TAH1" s="251"/>
      <c r="TAI1" s="251"/>
      <c r="TAJ1" s="251"/>
      <c r="TAK1" s="251"/>
      <c r="TAL1" s="251"/>
      <c r="TAM1" s="251"/>
      <c r="TAN1" s="251"/>
      <c r="TAO1" s="251"/>
      <c r="TAP1" s="251"/>
      <c r="TAQ1" s="251"/>
      <c r="TAR1" s="251"/>
      <c r="TAS1" s="251"/>
      <c r="TAT1" s="251"/>
      <c r="TAU1" s="251"/>
      <c r="TAV1" s="251"/>
      <c r="TAW1" s="251"/>
      <c r="TAX1" s="251"/>
      <c r="TAY1" s="251"/>
      <c r="TAZ1" s="251"/>
      <c r="TBA1" s="251"/>
      <c r="TBB1" s="251"/>
      <c r="TBC1" s="251"/>
      <c r="TBD1" s="251"/>
      <c r="TBE1" s="251"/>
      <c r="TBF1" s="251"/>
      <c r="TBG1" s="251"/>
      <c r="TBH1" s="251"/>
      <c r="TBI1" s="251"/>
      <c r="TBJ1" s="251"/>
      <c r="TBK1" s="251"/>
      <c r="TBL1" s="251"/>
      <c r="TBM1" s="251"/>
      <c r="TBN1" s="251"/>
      <c r="TBO1" s="251"/>
      <c r="TBP1" s="251"/>
      <c r="TBQ1" s="251"/>
      <c r="TBR1" s="251"/>
      <c r="TBS1" s="251"/>
      <c r="TBT1" s="251"/>
      <c r="TBU1" s="251"/>
      <c r="TBV1" s="251"/>
      <c r="TBW1" s="251"/>
      <c r="TBX1" s="251"/>
      <c r="TBY1" s="251"/>
      <c r="TBZ1" s="251"/>
      <c r="TCA1" s="251"/>
      <c r="TCB1" s="251"/>
      <c r="TCC1" s="251"/>
      <c r="TCD1" s="251"/>
      <c r="TCE1" s="251"/>
      <c r="TCF1" s="251"/>
      <c r="TCG1" s="251"/>
      <c r="TCH1" s="251"/>
      <c r="TCI1" s="251"/>
      <c r="TCJ1" s="251"/>
      <c r="TCK1" s="251"/>
      <c r="TCL1" s="251"/>
      <c r="TCM1" s="251"/>
      <c r="TCN1" s="251"/>
      <c r="TCO1" s="251"/>
      <c r="TCP1" s="251"/>
      <c r="TCQ1" s="251"/>
      <c r="TCR1" s="251"/>
      <c r="TCS1" s="251"/>
      <c r="TCT1" s="251"/>
      <c r="TCU1" s="251"/>
      <c r="TCV1" s="251"/>
      <c r="TCW1" s="251"/>
      <c r="TCX1" s="251"/>
      <c r="TCY1" s="251"/>
      <c r="TCZ1" s="251"/>
      <c r="TDA1" s="251"/>
      <c r="TDB1" s="251"/>
      <c r="TDC1" s="251"/>
      <c r="TDD1" s="251"/>
      <c r="TDE1" s="251"/>
      <c r="TDF1" s="251"/>
      <c r="TDG1" s="251"/>
      <c r="TDH1" s="251"/>
      <c r="TDI1" s="251"/>
      <c r="TDJ1" s="251"/>
      <c r="TDK1" s="251"/>
      <c r="TDL1" s="251"/>
      <c r="TDM1" s="251"/>
      <c r="TDN1" s="251"/>
      <c r="TDO1" s="251"/>
      <c r="TDP1" s="251"/>
      <c r="TDQ1" s="251"/>
      <c r="TDR1" s="251"/>
      <c r="TDS1" s="251"/>
      <c r="TDT1" s="251"/>
      <c r="TDU1" s="251"/>
      <c r="TDV1" s="251"/>
      <c r="TDW1" s="251"/>
      <c r="TDX1" s="251"/>
      <c r="TDY1" s="251"/>
      <c r="TDZ1" s="251"/>
      <c r="TEA1" s="251"/>
      <c r="TEB1" s="251"/>
      <c r="TEC1" s="251"/>
      <c r="TED1" s="251"/>
      <c r="TEE1" s="251"/>
      <c r="TEF1" s="251"/>
      <c r="TEG1" s="251"/>
      <c r="TEH1" s="251"/>
      <c r="TEI1" s="251"/>
      <c r="TEJ1" s="251"/>
      <c r="TEK1" s="251"/>
      <c r="TEL1" s="251"/>
      <c r="TEM1" s="251"/>
      <c r="TEN1" s="251"/>
      <c r="TEO1" s="251"/>
      <c r="TEP1" s="251"/>
      <c r="TEQ1" s="251"/>
      <c r="TER1" s="251"/>
      <c r="TES1" s="251"/>
      <c r="TET1" s="251"/>
      <c r="TEU1" s="251"/>
      <c r="TEV1" s="251"/>
      <c r="TEW1" s="251"/>
      <c r="TEX1" s="251"/>
      <c r="TEY1" s="251"/>
      <c r="TEZ1" s="251"/>
      <c r="TFA1" s="251"/>
      <c r="TFB1" s="251"/>
      <c r="TFC1" s="251"/>
      <c r="TFD1" s="251"/>
      <c r="TFE1" s="251"/>
      <c r="TFF1" s="251"/>
      <c r="TFG1" s="251"/>
      <c r="TFH1" s="251"/>
      <c r="TFI1" s="251"/>
      <c r="TFJ1" s="251"/>
      <c r="TFK1" s="251"/>
      <c r="TFL1" s="251"/>
      <c r="TFM1" s="251"/>
      <c r="TFN1" s="251"/>
      <c r="TFO1" s="251"/>
      <c r="TFP1" s="251"/>
      <c r="TFQ1" s="251"/>
      <c r="TFR1" s="251"/>
      <c r="TFS1" s="251"/>
      <c r="TFT1" s="251"/>
      <c r="TFU1" s="251"/>
      <c r="TFV1" s="251"/>
      <c r="TFW1" s="251"/>
      <c r="TFX1" s="251"/>
      <c r="TFY1" s="251"/>
      <c r="TFZ1" s="251"/>
      <c r="TGA1" s="251"/>
      <c r="TGB1" s="251"/>
      <c r="TGC1" s="251"/>
      <c r="TGD1" s="251"/>
      <c r="TGE1" s="251"/>
      <c r="TGF1" s="251"/>
      <c r="TGG1" s="251"/>
      <c r="TGH1" s="251"/>
      <c r="TGI1" s="251"/>
      <c r="TGJ1" s="251"/>
      <c r="TGK1" s="251"/>
      <c r="TGL1" s="251"/>
      <c r="TGM1" s="251"/>
      <c r="TGN1" s="251"/>
      <c r="TGO1" s="251"/>
      <c r="TGP1" s="251"/>
      <c r="TGQ1" s="251"/>
      <c r="TGR1" s="251"/>
      <c r="TGS1" s="251"/>
      <c r="TGT1" s="251"/>
      <c r="TGU1" s="251"/>
      <c r="TGV1" s="251"/>
      <c r="TGW1" s="251"/>
      <c r="TGX1" s="251"/>
      <c r="TGY1" s="251"/>
      <c r="TGZ1" s="251"/>
      <c r="THA1" s="251"/>
      <c r="THB1" s="251"/>
      <c r="THC1" s="251"/>
      <c r="THD1" s="251"/>
      <c r="THE1" s="251"/>
      <c r="THF1" s="251"/>
      <c r="THG1" s="251"/>
      <c r="THH1" s="251"/>
      <c r="THI1" s="251"/>
      <c r="THJ1" s="251"/>
      <c r="THK1" s="251"/>
      <c r="THL1" s="251"/>
      <c r="THM1" s="251"/>
      <c r="THN1" s="251"/>
      <c r="THO1" s="251"/>
      <c r="THP1" s="251"/>
      <c r="THQ1" s="251"/>
      <c r="THR1" s="251"/>
      <c r="THS1" s="251"/>
      <c r="THT1" s="251"/>
      <c r="THU1" s="251"/>
      <c r="THV1" s="251"/>
      <c r="THW1" s="251"/>
      <c r="THX1" s="251"/>
      <c r="THY1" s="251"/>
      <c r="THZ1" s="251"/>
      <c r="TIA1" s="251"/>
      <c r="TIB1" s="251"/>
      <c r="TIC1" s="251"/>
      <c r="TID1" s="251"/>
      <c r="TIE1" s="251"/>
      <c r="TIF1" s="251"/>
      <c r="TIG1" s="251"/>
      <c r="TIH1" s="251"/>
      <c r="TII1" s="251"/>
      <c r="TIJ1" s="251"/>
      <c r="TIK1" s="251"/>
      <c r="TIL1" s="251"/>
      <c r="TIM1" s="251"/>
      <c r="TIN1" s="251"/>
      <c r="TIO1" s="251"/>
      <c r="TIP1" s="251"/>
      <c r="TIQ1" s="251"/>
      <c r="TIR1" s="251"/>
      <c r="TIS1" s="251"/>
      <c r="TIT1" s="251"/>
      <c r="TIU1" s="251"/>
      <c r="TIV1" s="251"/>
      <c r="TIW1" s="251"/>
      <c r="TIX1" s="251"/>
      <c r="TIY1" s="251"/>
      <c r="TIZ1" s="251"/>
      <c r="TJA1" s="251"/>
      <c r="TJB1" s="251"/>
      <c r="TJC1" s="251"/>
      <c r="TJD1" s="251"/>
      <c r="TJE1" s="251"/>
      <c r="TJF1" s="251"/>
      <c r="TJG1" s="251"/>
      <c r="TJH1" s="251"/>
      <c r="TJI1" s="251"/>
      <c r="TJJ1" s="251"/>
      <c r="TJK1" s="251"/>
      <c r="TJL1" s="251"/>
      <c r="TJM1" s="251"/>
      <c r="TJN1" s="251"/>
      <c r="TJO1" s="251"/>
      <c r="TJP1" s="251"/>
      <c r="TJQ1" s="251"/>
      <c r="TJR1" s="251"/>
      <c r="TJS1" s="251"/>
      <c r="TJT1" s="251"/>
      <c r="TJU1" s="251"/>
      <c r="TJV1" s="251"/>
      <c r="TJW1" s="251"/>
      <c r="TJX1" s="251"/>
      <c r="TJY1" s="251"/>
      <c r="TJZ1" s="251"/>
      <c r="TKA1" s="251"/>
      <c r="TKB1" s="251"/>
      <c r="TKC1" s="251"/>
      <c r="TKD1" s="251"/>
      <c r="TKE1" s="251"/>
      <c r="TKF1" s="251"/>
      <c r="TKG1" s="251"/>
      <c r="TKH1" s="251"/>
      <c r="TKI1" s="251"/>
      <c r="TKJ1" s="251"/>
      <c r="TKK1" s="251"/>
      <c r="TKL1" s="251"/>
      <c r="TKM1" s="251"/>
      <c r="TKN1" s="251"/>
      <c r="TKO1" s="251"/>
      <c r="TKP1" s="251"/>
      <c r="TKQ1" s="251"/>
      <c r="TKR1" s="251"/>
      <c r="TKS1" s="251"/>
      <c r="TKT1" s="251"/>
      <c r="TKU1" s="251"/>
      <c r="TKV1" s="251"/>
      <c r="TKW1" s="251"/>
      <c r="TKX1" s="251"/>
      <c r="TKY1" s="251"/>
      <c r="TKZ1" s="251"/>
      <c r="TLA1" s="251"/>
      <c r="TLB1" s="251"/>
      <c r="TLC1" s="251"/>
      <c r="TLD1" s="251"/>
      <c r="TLE1" s="251"/>
      <c r="TLF1" s="251"/>
      <c r="TLG1" s="251"/>
      <c r="TLH1" s="251"/>
      <c r="TLI1" s="251"/>
      <c r="TLJ1" s="251"/>
      <c r="TLK1" s="251"/>
      <c r="TLL1" s="251"/>
      <c r="TLM1" s="251"/>
      <c r="TLN1" s="251"/>
      <c r="TLO1" s="251"/>
      <c r="TLP1" s="251"/>
      <c r="TLQ1" s="251"/>
      <c r="TLR1" s="251"/>
      <c r="TLS1" s="251"/>
      <c r="TLT1" s="251"/>
      <c r="TLU1" s="251"/>
      <c r="TLV1" s="251"/>
      <c r="TLW1" s="251"/>
      <c r="TLX1" s="251"/>
      <c r="TLY1" s="251"/>
      <c r="TLZ1" s="251"/>
      <c r="TMA1" s="251"/>
      <c r="TMB1" s="251"/>
      <c r="TMC1" s="251"/>
      <c r="TMD1" s="251"/>
      <c r="TME1" s="251"/>
      <c r="TMF1" s="251"/>
      <c r="TMG1" s="251"/>
      <c r="TMH1" s="251"/>
      <c r="TMI1" s="251"/>
      <c r="TMJ1" s="251"/>
      <c r="TMK1" s="251"/>
      <c r="TML1" s="251"/>
      <c r="TMM1" s="251"/>
      <c r="TMN1" s="251"/>
      <c r="TMO1" s="251"/>
      <c r="TMP1" s="251"/>
      <c r="TMQ1" s="251"/>
      <c r="TMR1" s="251"/>
      <c r="TMS1" s="251"/>
      <c r="TMT1" s="251"/>
      <c r="TMU1" s="251"/>
      <c r="TMV1" s="251"/>
      <c r="TMW1" s="251"/>
      <c r="TMX1" s="251"/>
      <c r="TMY1" s="251"/>
      <c r="TMZ1" s="251"/>
      <c r="TNA1" s="251"/>
      <c r="TNB1" s="251"/>
      <c r="TNC1" s="251"/>
      <c r="TND1" s="251"/>
      <c r="TNE1" s="251"/>
      <c r="TNF1" s="251"/>
      <c r="TNG1" s="251"/>
      <c r="TNH1" s="251"/>
      <c r="TNI1" s="251"/>
      <c r="TNJ1" s="251"/>
      <c r="TNK1" s="251"/>
      <c r="TNL1" s="251"/>
      <c r="TNM1" s="251"/>
      <c r="TNN1" s="251"/>
      <c r="TNO1" s="251"/>
      <c r="TNP1" s="251"/>
      <c r="TNQ1" s="251"/>
      <c r="TNR1" s="251"/>
      <c r="TNS1" s="251"/>
      <c r="TNT1" s="251"/>
      <c r="TNU1" s="251"/>
      <c r="TNV1" s="251"/>
      <c r="TNW1" s="251"/>
      <c r="TNX1" s="251"/>
      <c r="TNY1" s="251"/>
      <c r="TNZ1" s="251"/>
      <c r="TOA1" s="251"/>
      <c r="TOB1" s="251"/>
      <c r="TOC1" s="251"/>
      <c r="TOD1" s="251"/>
      <c r="TOE1" s="251"/>
      <c r="TOF1" s="251"/>
      <c r="TOG1" s="251"/>
      <c r="TOH1" s="251"/>
      <c r="TOI1" s="251"/>
      <c r="TOJ1" s="251"/>
      <c r="TOK1" s="251"/>
      <c r="TOL1" s="251"/>
      <c r="TOM1" s="251"/>
      <c r="TON1" s="251"/>
      <c r="TOO1" s="251"/>
      <c r="TOP1" s="251"/>
      <c r="TOQ1" s="251"/>
      <c r="TOR1" s="251"/>
      <c r="TOS1" s="251"/>
      <c r="TOT1" s="251"/>
      <c r="TOU1" s="251"/>
      <c r="TOV1" s="251"/>
      <c r="TOW1" s="251"/>
      <c r="TOX1" s="251"/>
      <c r="TOY1" s="251"/>
      <c r="TOZ1" s="251"/>
      <c r="TPA1" s="251"/>
      <c r="TPB1" s="251"/>
      <c r="TPC1" s="251"/>
      <c r="TPD1" s="251"/>
      <c r="TPE1" s="251"/>
      <c r="TPF1" s="251"/>
      <c r="TPG1" s="251"/>
      <c r="TPH1" s="251"/>
      <c r="TPI1" s="251"/>
      <c r="TPJ1" s="251"/>
      <c r="TPK1" s="251"/>
      <c r="TPL1" s="251"/>
      <c r="TPM1" s="251"/>
      <c r="TPN1" s="251"/>
      <c r="TPO1" s="251"/>
      <c r="TPP1" s="251"/>
      <c r="TPQ1" s="251"/>
      <c r="TPR1" s="251"/>
      <c r="TPS1" s="251"/>
      <c r="TPT1" s="251"/>
      <c r="TPU1" s="251"/>
      <c r="TPV1" s="251"/>
      <c r="TPW1" s="251"/>
      <c r="TPX1" s="251"/>
      <c r="TPY1" s="251"/>
      <c r="TPZ1" s="251"/>
      <c r="TQA1" s="251"/>
      <c r="TQB1" s="251"/>
      <c r="TQC1" s="251"/>
      <c r="TQD1" s="251"/>
      <c r="TQE1" s="251"/>
      <c r="TQF1" s="251"/>
      <c r="TQG1" s="251"/>
      <c r="TQH1" s="251"/>
      <c r="TQI1" s="251"/>
      <c r="TQJ1" s="251"/>
      <c r="TQK1" s="251"/>
      <c r="TQL1" s="251"/>
      <c r="TQM1" s="251"/>
      <c r="TQN1" s="251"/>
      <c r="TQO1" s="251"/>
      <c r="TQP1" s="251"/>
      <c r="TQQ1" s="251"/>
      <c r="TQR1" s="251"/>
      <c r="TQS1" s="251"/>
      <c r="TQT1" s="251"/>
      <c r="TQU1" s="251"/>
      <c r="TQV1" s="251"/>
      <c r="TQW1" s="251"/>
      <c r="TQX1" s="251"/>
      <c r="TQY1" s="251"/>
      <c r="TQZ1" s="251"/>
      <c r="TRA1" s="251"/>
      <c r="TRB1" s="251"/>
      <c r="TRC1" s="251"/>
      <c r="TRD1" s="251"/>
      <c r="TRE1" s="251"/>
      <c r="TRF1" s="251"/>
      <c r="TRG1" s="251"/>
      <c r="TRH1" s="251"/>
      <c r="TRI1" s="251"/>
      <c r="TRJ1" s="251"/>
      <c r="TRK1" s="251"/>
      <c r="TRL1" s="251"/>
      <c r="TRM1" s="251"/>
      <c r="TRN1" s="251"/>
      <c r="TRO1" s="251"/>
      <c r="TRP1" s="251"/>
      <c r="TRQ1" s="251"/>
      <c r="TRR1" s="251"/>
      <c r="TRS1" s="251"/>
      <c r="TRT1" s="251"/>
      <c r="TRU1" s="251"/>
      <c r="TRV1" s="251"/>
      <c r="TRW1" s="251"/>
      <c r="TRX1" s="251"/>
      <c r="TRY1" s="251"/>
      <c r="TRZ1" s="251"/>
      <c r="TSA1" s="251"/>
      <c r="TSB1" s="251"/>
      <c r="TSC1" s="251"/>
      <c r="TSD1" s="251"/>
      <c r="TSE1" s="251"/>
      <c r="TSF1" s="251"/>
      <c r="TSG1" s="251"/>
      <c r="TSH1" s="251"/>
      <c r="TSI1" s="251"/>
      <c r="TSJ1" s="251"/>
      <c r="TSK1" s="251"/>
      <c r="TSL1" s="251"/>
      <c r="TSM1" s="251"/>
      <c r="TSN1" s="251"/>
      <c r="TSO1" s="251"/>
      <c r="TSP1" s="251"/>
      <c r="TSQ1" s="251"/>
      <c r="TSR1" s="251"/>
      <c r="TSS1" s="251"/>
      <c r="TST1" s="251"/>
      <c r="TSU1" s="251"/>
      <c r="TSV1" s="251"/>
      <c r="TSW1" s="251"/>
      <c r="TSX1" s="251"/>
      <c r="TSY1" s="251"/>
      <c r="TSZ1" s="251"/>
      <c r="TTA1" s="251"/>
      <c r="TTB1" s="251"/>
      <c r="TTC1" s="251"/>
      <c r="TTD1" s="251"/>
      <c r="TTE1" s="251"/>
      <c r="TTF1" s="251"/>
      <c r="TTG1" s="251"/>
      <c r="TTH1" s="251"/>
      <c r="TTI1" s="251"/>
      <c r="TTJ1" s="251"/>
      <c r="TTK1" s="251"/>
      <c r="TTL1" s="251"/>
      <c r="TTM1" s="251"/>
      <c r="TTN1" s="251"/>
      <c r="TTO1" s="251"/>
      <c r="TTP1" s="251"/>
      <c r="TTQ1" s="251"/>
      <c r="TTR1" s="251"/>
      <c r="TTS1" s="251"/>
      <c r="TTT1" s="251"/>
      <c r="TTU1" s="251"/>
      <c r="TTV1" s="251"/>
      <c r="TTW1" s="251"/>
      <c r="TTX1" s="251"/>
      <c r="TTY1" s="251"/>
      <c r="TTZ1" s="251"/>
      <c r="TUA1" s="251"/>
      <c r="TUB1" s="251"/>
      <c r="TUC1" s="251"/>
      <c r="TUD1" s="251"/>
      <c r="TUE1" s="251"/>
      <c r="TUF1" s="251"/>
      <c r="TUG1" s="251"/>
      <c r="TUH1" s="251"/>
      <c r="TUI1" s="251"/>
      <c r="TUJ1" s="251"/>
      <c r="TUK1" s="251"/>
      <c r="TUL1" s="251"/>
      <c r="TUM1" s="251"/>
      <c r="TUN1" s="251"/>
      <c r="TUO1" s="251"/>
      <c r="TUP1" s="251"/>
      <c r="TUQ1" s="251"/>
      <c r="TUR1" s="251"/>
      <c r="TUS1" s="251"/>
      <c r="TUT1" s="251"/>
      <c r="TUU1" s="251"/>
      <c r="TUV1" s="251"/>
      <c r="TUW1" s="251"/>
      <c r="TUX1" s="251"/>
      <c r="TUY1" s="251"/>
      <c r="TUZ1" s="251"/>
      <c r="TVA1" s="251"/>
      <c r="TVB1" s="251"/>
      <c r="TVC1" s="251"/>
      <c r="TVD1" s="251"/>
      <c r="TVE1" s="251"/>
      <c r="TVF1" s="251"/>
      <c r="TVG1" s="251"/>
      <c r="TVH1" s="251"/>
      <c r="TVI1" s="251"/>
      <c r="TVJ1" s="251"/>
      <c r="TVK1" s="251"/>
      <c r="TVL1" s="251"/>
      <c r="TVM1" s="251"/>
      <c r="TVN1" s="251"/>
      <c r="TVO1" s="251"/>
      <c r="TVP1" s="251"/>
      <c r="TVQ1" s="251"/>
      <c r="TVR1" s="251"/>
      <c r="TVS1" s="251"/>
      <c r="TVT1" s="251"/>
      <c r="TVU1" s="251"/>
      <c r="TVV1" s="251"/>
      <c r="TVW1" s="251"/>
      <c r="TVX1" s="251"/>
      <c r="TVY1" s="251"/>
      <c r="TVZ1" s="251"/>
      <c r="TWA1" s="251"/>
      <c r="TWB1" s="251"/>
      <c r="TWC1" s="251"/>
      <c r="TWD1" s="251"/>
      <c r="TWE1" s="251"/>
      <c r="TWF1" s="251"/>
      <c r="TWG1" s="251"/>
      <c r="TWH1" s="251"/>
      <c r="TWI1" s="251"/>
      <c r="TWJ1" s="251"/>
      <c r="TWK1" s="251"/>
      <c r="TWL1" s="251"/>
      <c r="TWM1" s="251"/>
      <c r="TWN1" s="251"/>
      <c r="TWO1" s="251"/>
      <c r="TWP1" s="251"/>
      <c r="TWQ1" s="251"/>
      <c r="TWR1" s="251"/>
      <c r="TWS1" s="251"/>
      <c r="TWT1" s="251"/>
      <c r="TWU1" s="251"/>
      <c r="TWV1" s="251"/>
      <c r="TWW1" s="251"/>
      <c r="TWX1" s="251"/>
      <c r="TWY1" s="251"/>
      <c r="TWZ1" s="251"/>
      <c r="TXA1" s="251"/>
      <c r="TXB1" s="251"/>
      <c r="TXC1" s="251"/>
      <c r="TXD1" s="251"/>
      <c r="TXE1" s="251"/>
      <c r="TXF1" s="251"/>
      <c r="TXG1" s="251"/>
      <c r="TXH1" s="251"/>
      <c r="TXI1" s="251"/>
      <c r="TXJ1" s="251"/>
      <c r="TXK1" s="251"/>
      <c r="TXL1" s="251"/>
      <c r="TXM1" s="251"/>
      <c r="TXN1" s="251"/>
      <c r="TXO1" s="251"/>
      <c r="TXP1" s="251"/>
      <c r="TXQ1" s="251"/>
      <c r="TXR1" s="251"/>
      <c r="TXS1" s="251"/>
      <c r="TXT1" s="251"/>
      <c r="TXU1" s="251"/>
      <c r="TXV1" s="251"/>
      <c r="TXW1" s="251"/>
      <c r="TXX1" s="251"/>
      <c r="TXY1" s="251"/>
      <c r="TXZ1" s="251"/>
      <c r="TYA1" s="251"/>
      <c r="TYB1" s="251"/>
      <c r="TYC1" s="251"/>
      <c r="TYD1" s="251"/>
      <c r="TYE1" s="251"/>
      <c r="TYF1" s="251"/>
      <c r="TYG1" s="251"/>
      <c r="TYH1" s="251"/>
      <c r="TYI1" s="251"/>
      <c r="TYJ1" s="251"/>
      <c r="TYK1" s="251"/>
      <c r="TYL1" s="251"/>
      <c r="TYM1" s="251"/>
      <c r="TYN1" s="251"/>
      <c r="TYO1" s="251"/>
      <c r="TYP1" s="251"/>
      <c r="TYQ1" s="251"/>
      <c r="TYR1" s="251"/>
      <c r="TYS1" s="251"/>
      <c r="TYT1" s="251"/>
      <c r="TYU1" s="251"/>
      <c r="TYV1" s="251"/>
      <c r="TYW1" s="251"/>
      <c r="TYX1" s="251"/>
      <c r="TYY1" s="251"/>
      <c r="TYZ1" s="251"/>
      <c r="TZA1" s="251"/>
      <c r="TZB1" s="251"/>
      <c r="TZC1" s="251"/>
      <c r="TZD1" s="251"/>
      <c r="TZE1" s="251"/>
      <c r="TZF1" s="251"/>
      <c r="TZG1" s="251"/>
      <c r="TZH1" s="251"/>
      <c r="TZI1" s="251"/>
      <c r="TZJ1" s="251"/>
      <c r="TZK1" s="251"/>
      <c r="TZL1" s="251"/>
      <c r="TZM1" s="251"/>
      <c r="TZN1" s="251"/>
      <c r="TZO1" s="251"/>
      <c r="TZP1" s="251"/>
      <c r="TZQ1" s="251"/>
      <c r="TZR1" s="251"/>
      <c r="TZS1" s="251"/>
      <c r="TZT1" s="251"/>
      <c r="TZU1" s="251"/>
      <c r="TZV1" s="251"/>
      <c r="TZW1" s="251"/>
      <c r="TZX1" s="251"/>
      <c r="TZY1" s="251"/>
      <c r="TZZ1" s="251"/>
      <c r="UAA1" s="251"/>
      <c r="UAB1" s="251"/>
      <c r="UAC1" s="251"/>
      <c r="UAD1" s="251"/>
      <c r="UAE1" s="251"/>
      <c r="UAF1" s="251"/>
      <c r="UAG1" s="251"/>
      <c r="UAH1" s="251"/>
      <c r="UAI1" s="251"/>
      <c r="UAJ1" s="251"/>
      <c r="UAK1" s="251"/>
      <c r="UAL1" s="251"/>
      <c r="UAM1" s="251"/>
      <c r="UAN1" s="251"/>
      <c r="UAO1" s="251"/>
      <c r="UAP1" s="251"/>
      <c r="UAQ1" s="251"/>
      <c r="UAR1" s="251"/>
      <c r="UAS1" s="251"/>
      <c r="UAT1" s="251"/>
      <c r="UAU1" s="251"/>
      <c r="UAV1" s="251"/>
      <c r="UAW1" s="251"/>
      <c r="UAX1" s="251"/>
      <c r="UAY1" s="251"/>
      <c r="UAZ1" s="251"/>
      <c r="UBA1" s="251"/>
      <c r="UBB1" s="251"/>
      <c r="UBC1" s="251"/>
      <c r="UBD1" s="251"/>
      <c r="UBE1" s="251"/>
      <c r="UBF1" s="251"/>
      <c r="UBG1" s="251"/>
      <c r="UBH1" s="251"/>
      <c r="UBI1" s="251"/>
      <c r="UBJ1" s="251"/>
      <c r="UBK1" s="251"/>
      <c r="UBL1" s="251"/>
      <c r="UBM1" s="251"/>
      <c r="UBN1" s="251"/>
      <c r="UBO1" s="251"/>
      <c r="UBP1" s="251"/>
      <c r="UBQ1" s="251"/>
      <c r="UBR1" s="251"/>
      <c r="UBS1" s="251"/>
      <c r="UBT1" s="251"/>
      <c r="UBU1" s="251"/>
      <c r="UBV1" s="251"/>
      <c r="UBW1" s="251"/>
      <c r="UBX1" s="251"/>
      <c r="UBY1" s="251"/>
      <c r="UBZ1" s="251"/>
      <c r="UCA1" s="251"/>
      <c r="UCB1" s="251"/>
      <c r="UCC1" s="251"/>
      <c r="UCD1" s="251"/>
      <c r="UCE1" s="251"/>
      <c r="UCF1" s="251"/>
      <c r="UCG1" s="251"/>
      <c r="UCH1" s="251"/>
      <c r="UCI1" s="251"/>
      <c r="UCJ1" s="251"/>
      <c r="UCK1" s="251"/>
      <c r="UCL1" s="251"/>
      <c r="UCM1" s="251"/>
      <c r="UCN1" s="251"/>
      <c r="UCO1" s="251"/>
      <c r="UCP1" s="251"/>
      <c r="UCQ1" s="251"/>
      <c r="UCR1" s="251"/>
      <c r="UCS1" s="251"/>
      <c r="UCT1" s="251"/>
      <c r="UCU1" s="251"/>
      <c r="UCV1" s="251"/>
      <c r="UCW1" s="251"/>
      <c r="UCX1" s="251"/>
      <c r="UCY1" s="251"/>
      <c r="UCZ1" s="251"/>
      <c r="UDA1" s="251"/>
      <c r="UDB1" s="251"/>
      <c r="UDC1" s="251"/>
      <c r="UDD1" s="251"/>
      <c r="UDE1" s="251"/>
      <c r="UDF1" s="251"/>
      <c r="UDG1" s="251"/>
      <c r="UDH1" s="251"/>
      <c r="UDI1" s="251"/>
      <c r="UDJ1" s="251"/>
      <c r="UDK1" s="251"/>
      <c r="UDL1" s="251"/>
      <c r="UDM1" s="251"/>
      <c r="UDN1" s="251"/>
      <c r="UDO1" s="251"/>
      <c r="UDP1" s="251"/>
      <c r="UDQ1" s="251"/>
      <c r="UDR1" s="251"/>
      <c r="UDS1" s="251"/>
      <c r="UDT1" s="251"/>
      <c r="UDU1" s="251"/>
      <c r="UDV1" s="251"/>
      <c r="UDW1" s="251"/>
      <c r="UDX1" s="251"/>
      <c r="UDY1" s="251"/>
      <c r="UDZ1" s="251"/>
      <c r="UEA1" s="251"/>
      <c r="UEB1" s="251"/>
      <c r="UEC1" s="251"/>
      <c r="UED1" s="251"/>
      <c r="UEE1" s="251"/>
      <c r="UEF1" s="251"/>
      <c r="UEG1" s="251"/>
      <c r="UEH1" s="251"/>
      <c r="UEI1" s="251"/>
      <c r="UEJ1" s="251"/>
      <c r="UEK1" s="251"/>
      <c r="UEL1" s="251"/>
      <c r="UEM1" s="251"/>
      <c r="UEN1" s="251"/>
      <c r="UEO1" s="251"/>
      <c r="UEP1" s="251"/>
      <c r="UEQ1" s="251"/>
      <c r="UER1" s="251"/>
      <c r="UES1" s="251"/>
      <c r="UET1" s="251"/>
      <c r="UEU1" s="251"/>
      <c r="UEV1" s="251"/>
      <c r="UEW1" s="251"/>
      <c r="UEX1" s="251"/>
      <c r="UEY1" s="251"/>
      <c r="UEZ1" s="251"/>
      <c r="UFA1" s="251"/>
      <c r="UFB1" s="251"/>
      <c r="UFC1" s="251"/>
      <c r="UFD1" s="251"/>
      <c r="UFE1" s="251"/>
      <c r="UFF1" s="251"/>
      <c r="UFG1" s="251"/>
      <c r="UFH1" s="251"/>
      <c r="UFI1" s="251"/>
      <c r="UFJ1" s="251"/>
      <c r="UFK1" s="251"/>
      <c r="UFL1" s="251"/>
      <c r="UFM1" s="251"/>
      <c r="UFN1" s="251"/>
      <c r="UFO1" s="251"/>
      <c r="UFP1" s="251"/>
      <c r="UFQ1" s="251"/>
      <c r="UFR1" s="251"/>
      <c r="UFS1" s="251"/>
      <c r="UFT1" s="251"/>
      <c r="UFU1" s="251"/>
      <c r="UFV1" s="251"/>
      <c r="UFW1" s="251"/>
      <c r="UFX1" s="251"/>
      <c r="UFY1" s="251"/>
      <c r="UFZ1" s="251"/>
      <c r="UGA1" s="251"/>
      <c r="UGB1" s="251"/>
      <c r="UGC1" s="251"/>
      <c r="UGD1" s="251"/>
      <c r="UGE1" s="251"/>
      <c r="UGF1" s="251"/>
      <c r="UGG1" s="251"/>
      <c r="UGH1" s="251"/>
      <c r="UGI1" s="251"/>
      <c r="UGJ1" s="251"/>
      <c r="UGK1" s="251"/>
      <c r="UGL1" s="251"/>
      <c r="UGM1" s="251"/>
      <c r="UGN1" s="251"/>
      <c r="UGO1" s="251"/>
      <c r="UGP1" s="251"/>
      <c r="UGQ1" s="251"/>
      <c r="UGR1" s="251"/>
      <c r="UGS1" s="251"/>
      <c r="UGT1" s="251"/>
      <c r="UGU1" s="251"/>
      <c r="UGV1" s="251"/>
      <c r="UGW1" s="251"/>
      <c r="UGX1" s="251"/>
      <c r="UGY1" s="251"/>
      <c r="UGZ1" s="251"/>
      <c r="UHA1" s="251"/>
      <c r="UHB1" s="251"/>
      <c r="UHC1" s="251"/>
      <c r="UHD1" s="251"/>
      <c r="UHE1" s="251"/>
      <c r="UHF1" s="251"/>
      <c r="UHG1" s="251"/>
      <c r="UHH1" s="251"/>
      <c r="UHI1" s="251"/>
      <c r="UHJ1" s="251"/>
      <c r="UHK1" s="251"/>
      <c r="UHL1" s="251"/>
      <c r="UHM1" s="251"/>
      <c r="UHN1" s="251"/>
      <c r="UHO1" s="251"/>
      <c r="UHP1" s="251"/>
      <c r="UHQ1" s="251"/>
      <c r="UHR1" s="251"/>
      <c r="UHS1" s="251"/>
      <c r="UHT1" s="251"/>
      <c r="UHU1" s="251"/>
      <c r="UHV1" s="251"/>
      <c r="UHW1" s="251"/>
      <c r="UHX1" s="251"/>
      <c r="UHY1" s="251"/>
      <c r="UHZ1" s="251"/>
      <c r="UIA1" s="251"/>
      <c r="UIB1" s="251"/>
      <c r="UIC1" s="251"/>
      <c r="UID1" s="251"/>
      <c r="UIE1" s="251"/>
      <c r="UIF1" s="251"/>
      <c r="UIG1" s="251"/>
      <c r="UIH1" s="251"/>
      <c r="UII1" s="251"/>
      <c r="UIJ1" s="251"/>
      <c r="UIK1" s="251"/>
      <c r="UIL1" s="251"/>
      <c r="UIM1" s="251"/>
      <c r="UIN1" s="251"/>
      <c r="UIO1" s="251"/>
      <c r="UIP1" s="251"/>
      <c r="UIQ1" s="251"/>
      <c r="UIR1" s="251"/>
      <c r="UIS1" s="251"/>
      <c r="UIT1" s="251"/>
      <c r="UIU1" s="251"/>
      <c r="UIV1" s="251"/>
      <c r="UIW1" s="251"/>
      <c r="UIX1" s="251"/>
      <c r="UIY1" s="251"/>
      <c r="UIZ1" s="251"/>
      <c r="UJA1" s="251"/>
      <c r="UJB1" s="251"/>
      <c r="UJC1" s="251"/>
      <c r="UJD1" s="251"/>
      <c r="UJE1" s="251"/>
      <c r="UJF1" s="251"/>
      <c r="UJG1" s="251"/>
      <c r="UJH1" s="251"/>
      <c r="UJI1" s="251"/>
      <c r="UJJ1" s="251"/>
      <c r="UJK1" s="251"/>
      <c r="UJL1" s="251"/>
      <c r="UJM1" s="251"/>
      <c r="UJN1" s="251"/>
      <c r="UJO1" s="251"/>
      <c r="UJP1" s="251"/>
      <c r="UJQ1" s="251"/>
      <c r="UJR1" s="251"/>
      <c r="UJS1" s="251"/>
      <c r="UJT1" s="251"/>
      <c r="UJU1" s="251"/>
      <c r="UJV1" s="251"/>
      <c r="UJW1" s="251"/>
      <c r="UJX1" s="251"/>
      <c r="UJY1" s="251"/>
      <c r="UJZ1" s="251"/>
      <c r="UKA1" s="251"/>
      <c r="UKB1" s="251"/>
      <c r="UKC1" s="251"/>
      <c r="UKD1" s="251"/>
      <c r="UKE1" s="251"/>
      <c r="UKF1" s="251"/>
      <c r="UKG1" s="251"/>
      <c r="UKH1" s="251"/>
      <c r="UKI1" s="251"/>
      <c r="UKJ1" s="251"/>
      <c r="UKK1" s="251"/>
      <c r="UKL1" s="251"/>
      <c r="UKM1" s="251"/>
      <c r="UKN1" s="251"/>
      <c r="UKO1" s="251"/>
      <c r="UKP1" s="251"/>
      <c r="UKQ1" s="251"/>
      <c r="UKR1" s="251"/>
      <c r="UKS1" s="251"/>
      <c r="UKT1" s="251"/>
      <c r="UKU1" s="251"/>
      <c r="UKV1" s="251"/>
      <c r="UKW1" s="251"/>
      <c r="UKX1" s="251"/>
      <c r="UKY1" s="251"/>
      <c r="UKZ1" s="251"/>
      <c r="ULA1" s="251"/>
      <c r="ULB1" s="251"/>
      <c r="ULC1" s="251"/>
      <c r="ULD1" s="251"/>
      <c r="ULE1" s="251"/>
      <c r="ULF1" s="251"/>
      <c r="ULG1" s="251"/>
      <c r="ULH1" s="251"/>
      <c r="ULI1" s="251"/>
      <c r="ULJ1" s="251"/>
      <c r="ULK1" s="251"/>
      <c r="ULL1" s="251"/>
      <c r="ULM1" s="251"/>
      <c r="ULN1" s="251"/>
      <c r="ULO1" s="251"/>
      <c r="ULP1" s="251"/>
      <c r="ULQ1" s="251"/>
      <c r="ULR1" s="251"/>
      <c r="ULS1" s="251"/>
      <c r="ULT1" s="251"/>
      <c r="ULU1" s="251"/>
      <c r="ULV1" s="251"/>
      <c r="ULW1" s="251"/>
      <c r="ULX1" s="251"/>
      <c r="ULY1" s="251"/>
      <c r="ULZ1" s="251"/>
      <c r="UMA1" s="251"/>
      <c r="UMB1" s="251"/>
      <c r="UMC1" s="251"/>
      <c r="UMD1" s="251"/>
      <c r="UME1" s="251"/>
      <c r="UMF1" s="251"/>
      <c r="UMG1" s="251"/>
      <c r="UMH1" s="251"/>
      <c r="UMI1" s="251"/>
      <c r="UMJ1" s="251"/>
      <c r="UMK1" s="251"/>
      <c r="UML1" s="251"/>
      <c r="UMM1" s="251"/>
      <c r="UMN1" s="251"/>
      <c r="UMO1" s="251"/>
      <c r="UMP1" s="251"/>
      <c r="UMQ1" s="251"/>
      <c r="UMR1" s="251"/>
      <c r="UMS1" s="251"/>
      <c r="UMT1" s="251"/>
      <c r="UMU1" s="251"/>
      <c r="UMV1" s="251"/>
      <c r="UMW1" s="251"/>
      <c r="UMX1" s="251"/>
      <c r="UMY1" s="251"/>
      <c r="UMZ1" s="251"/>
      <c r="UNA1" s="251"/>
      <c r="UNB1" s="251"/>
      <c r="UNC1" s="251"/>
      <c r="UND1" s="251"/>
      <c r="UNE1" s="251"/>
      <c r="UNF1" s="251"/>
      <c r="UNG1" s="251"/>
      <c r="UNH1" s="251"/>
      <c r="UNI1" s="251"/>
      <c r="UNJ1" s="251"/>
      <c r="UNK1" s="251"/>
      <c r="UNL1" s="251"/>
      <c r="UNM1" s="251"/>
      <c r="UNN1" s="251"/>
      <c r="UNO1" s="251"/>
      <c r="UNP1" s="251"/>
      <c r="UNQ1" s="251"/>
      <c r="UNR1" s="251"/>
      <c r="UNS1" s="251"/>
      <c r="UNT1" s="251"/>
      <c r="UNU1" s="251"/>
      <c r="UNV1" s="251"/>
      <c r="UNW1" s="251"/>
      <c r="UNX1" s="251"/>
      <c r="UNY1" s="251"/>
      <c r="UNZ1" s="251"/>
      <c r="UOA1" s="251"/>
      <c r="UOB1" s="251"/>
      <c r="UOC1" s="251"/>
      <c r="UOD1" s="251"/>
      <c r="UOE1" s="251"/>
      <c r="UOF1" s="251"/>
      <c r="UOG1" s="251"/>
      <c r="UOH1" s="251"/>
      <c r="UOI1" s="251"/>
      <c r="UOJ1" s="251"/>
      <c r="UOK1" s="251"/>
      <c r="UOL1" s="251"/>
      <c r="UOM1" s="251"/>
      <c r="UON1" s="251"/>
      <c r="UOO1" s="251"/>
      <c r="UOP1" s="251"/>
      <c r="UOQ1" s="251"/>
      <c r="UOR1" s="251"/>
      <c r="UOS1" s="251"/>
      <c r="UOT1" s="251"/>
      <c r="UOU1" s="251"/>
      <c r="UOV1" s="251"/>
      <c r="UOW1" s="251"/>
      <c r="UOX1" s="251"/>
      <c r="UOY1" s="251"/>
      <c r="UOZ1" s="251"/>
      <c r="UPA1" s="251"/>
      <c r="UPB1" s="251"/>
      <c r="UPC1" s="251"/>
      <c r="UPD1" s="251"/>
      <c r="UPE1" s="251"/>
      <c r="UPF1" s="251"/>
      <c r="UPG1" s="251"/>
      <c r="UPH1" s="251"/>
      <c r="UPI1" s="251"/>
      <c r="UPJ1" s="251"/>
      <c r="UPK1" s="251"/>
      <c r="UPL1" s="251"/>
      <c r="UPM1" s="251"/>
      <c r="UPN1" s="251"/>
      <c r="UPO1" s="251"/>
      <c r="UPP1" s="251"/>
      <c r="UPQ1" s="251"/>
      <c r="UPR1" s="251"/>
      <c r="UPS1" s="251"/>
      <c r="UPT1" s="251"/>
      <c r="UPU1" s="251"/>
      <c r="UPV1" s="251"/>
      <c r="UPW1" s="251"/>
      <c r="UPX1" s="251"/>
      <c r="UPY1" s="251"/>
      <c r="UPZ1" s="251"/>
      <c r="UQA1" s="251"/>
      <c r="UQB1" s="251"/>
      <c r="UQC1" s="251"/>
      <c r="UQD1" s="251"/>
      <c r="UQE1" s="251"/>
      <c r="UQF1" s="251"/>
      <c r="UQG1" s="251"/>
      <c r="UQH1" s="251"/>
      <c r="UQI1" s="251"/>
      <c r="UQJ1" s="251"/>
      <c r="UQK1" s="251"/>
      <c r="UQL1" s="251"/>
      <c r="UQM1" s="251"/>
      <c r="UQN1" s="251"/>
      <c r="UQO1" s="251"/>
      <c r="UQP1" s="251"/>
      <c r="UQQ1" s="251"/>
      <c r="UQR1" s="251"/>
      <c r="UQS1" s="251"/>
      <c r="UQT1" s="251"/>
      <c r="UQU1" s="251"/>
      <c r="UQV1" s="251"/>
      <c r="UQW1" s="251"/>
      <c r="UQX1" s="251"/>
      <c r="UQY1" s="251"/>
      <c r="UQZ1" s="251"/>
      <c r="URA1" s="251"/>
      <c r="URB1" s="251"/>
      <c r="URC1" s="251"/>
      <c r="URD1" s="251"/>
      <c r="URE1" s="251"/>
      <c r="URF1" s="251"/>
      <c r="URG1" s="251"/>
      <c r="URH1" s="251"/>
      <c r="URI1" s="251"/>
      <c r="URJ1" s="251"/>
      <c r="URK1" s="251"/>
      <c r="URL1" s="251"/>
      <c r="URM1" s="251"/>
      <c r="URN1" s="251"/>
      <c r="URO1" s="251"/>
      <c r="URP1" s="251"/>
      <c r="URQ1" s="251"/>
      <c r="URR1" s="251"/>
      <c r="URS1" s="251"/>
      <c r="URT1" s="251"/>
      <c r="URU1" s="251"/>
      <c r="URV1" s="251"/>
      <c r="URW1" s="251"/>
      <c r="URX1" s="251"/>
      <c r="URY1" s="251"/>
      <c r="URZ1" s="251"/>
      <c r="USA1" s="251"/>
      <c r="USB1" s="251"/>
      <c r="USC1" s="251"/>
      <c r="USD1" s="251"/>
      <c r="USE1" s="251"/>
      <c r="USF1" s="251"/>
      <c r="USG1" s="251"/>
      <c r="USH1" s="251"/>
      <c r="USI1" s="251"/>
      <c r="USJ1" s="251"/>
      <c r="USK1" s="251"/>
      <c r="USL1" s="251"/>
      <c r="USM1" s="251"/>
      <c r="USN1" s="251"/>
      <c r="USO1" s="251"/>
      <c r="USP1" s="251"/>
      <c r="USQ1" s="251"/>
      <c r="USR1" s="251"/>
      <c r="USS1" s="251"/>
      <c r="UST1" s="251"/>
      <c r="USU1" s="251"/>
      <c r="USV1" s="251"/>
      <c r="USW1" s="251"/>
      <c r="USX1" s="251"/>
      <c r="USY1" s="251"/>
      <c r="USZ1" s="251"/>
      <c r="UTA1" s="251"/>
      <c r="UTB1" s="251"/>
      <c r="UTC1" s="251"/>
      <c r="UTD1" s="251"/>
      <c r="UTE1" s="251"/>
      <c r="UTF1" s="251"/>
      <c r="UTG1" s="251"/>
      <c r="UTH1" s="251"/>
      <c r="UTI1" s="251"/>
      <c r="UTJ1" s="251"/>
      <c r="UTK1" s="251"/>
      <c r="UTL1" s="251"/>
      <c r="UTM1" s="251"/>
      <c r="UTN1" s="251"/>
      <c r="UTO1" s="251"/>
      <c r="UTP1" s="251"/>
      <c r="UTQ1" s="251"/>
      <c r="UTR1" s="251"/>
      <c r="UTS1" s="251"/>
      <c r="UTT1" s="251"/>
      <c r="UTU1" s="251"/>
      <c r="UTV1" s="251"/>
      <c r="UTW1" s="251"/>
      <c r="UTX1" s="251"/>
      <c r="UTY1" s="251"/>
      <c r="UTZ1" s="251"/>
      <c r="UUA1" s="251"/>
      <c r="UUB1" s="251"/>
      <c r="UUC1" s="251"/>
      <c r="UUD1" s="251"/>
      <c r="UUE1" s="251"/>
      <c r="UUF1" s="251"/>
      <c r="UUG1" s="251"/>
      <c r="UUH1" s="251"/>
      <c r="UUI1" s="251"/>
      <c r="UUJ1" s="251"/>
      <c r="UUK1" s="251"/>
      <c r="UUL1" s="251"/>
      <c r="UUM1" s="251"/>
      <c r="UUN1" s="251"/>
      <c r="UUO1" s="251"/>
      <c r="UUP1" s="251"/>
      <c r="UUQ1" s="251"/>
      <c r="UUR1" s="251"/>
      <c r="UUS1" s="251"/>
      <c r="UUT1" s="251"/>
      <c r="UUU1" s="251"/>
      <c r="UUV1" s="251"/>
      <c r="UUW1" s="251"/>
      <c r="UUX1" s="251"/>
      <c r="UUY1" s="251"/>
      <c r="UUZ1" s="251"/>
      <c r="UVA1" s="251"/>
      <c r="UVB1" s="251"/>
      <c r="UVC1" s="251"/>
      <c r="UVD1" s="251"/>
      <c r="UVE1" s="251"/>
      <c r="UVF1" s="251"/>
      <c r="UVG1" s="251"/>
      <c r="UVH1" s="251"/>
      <c r="UVI1" s="251"/>
      <c r="UVJ1" s="251"/>
      <c r="UVK1" s="251"/>
      <c r="UVL1" s="251"/>
      <c r="UVM1" s="251"/>
      <c r="UVN1" s="251"/>
      <c r="UVO1" s="251"/>
      <c r="UVP1" s="251"/>
      <c r="UVQ1" s="251"/>
      <c r="UVR1" s="251"/>
      <c r="UVS1" s="251"/>
      <c r="UVT1" s="251"/>
      <c r="UVU1" s="251"/>
      <c r="UVV1" s="251"/>
      <c r="UVW1" s="251"/>
      <c r="UVX1" s="251"/>
      <c r="UVY1" s="251"/>
      <c r="UVZ1" s="251"/>
      <c r="UWA1" s="251"/>
      <c r="UWB1" s="251"/>
      <c r="UWC1" s="251"/>
      <c r="UWD1" s="251"/>
      <c r="UWE1" s="251"/>
      <c r="UWF1" s="251"/>
      <c r="UWG1" s="251"/>
      <c r="UWH1" s="251"/>
      <c r="UWI1" s="251"/>
      <c r="UWJ1" s="251"/>
      <c r="UWK1" s="251"/>
      <c r="UWL1" s="251"/>
      <c r="UWM1" s="251"/>
      <c r="UWN1" s="251"/>
      <c r="UWO1" s="251"/>
      <c r="UWP1" s="251"/>
      <c r="UWQ1" s="251"/>
      <c r="UWR1" s="251"/>
      <c r="UWS1" s="251"/>
      <c r="UWT1" s="251"/>
      <c r="UWU1" s="251"/>
      <c r="UWV1" s="251"/>
      <c r="UWW1" s="251"/>
      <c r="UWX1" s="251"/>
      <c r="UWY1" s="251"/>
      <c r="UWZ1" s="251"/>
      <c r="UXA1" s="251"/>
      <c r="UXB1" s="251"/>
      <c r="UXC1" s="251"/>
      <c r="UXD1" s="251"/>
      <c r="UXE1" s="251"/>
      <c r="UXF1" s="251"/>
      <c r="UXG1" s="251"/>
      <c r="UXH1" s="251"/>
      <c r="UXI1" s="251"/>
      <c r="UXJ1" s="251"/>
      <c r="UXK1" s="251"/>
      <c r="UXL1" s="251"/>
      <c r="UXM1" s="251"/>
      <c r="UXN1" s="251"/>
      <c r="UXO1" s="251"/>
      <c r="UXP1" s="251"/>
      <c r="UXQ1" s="251"/>
      <c r="UXR1" s="251"/>
      <c r="UXS1" s="251"/>
      <c r="UXT1" s="251"/>
      <c r="UXU1" s="251"/>
      <c r="UXV1" s="251"/>
      <c r="UXW1" s="251"/>
      <c r="UXX1" s="251"/>
      <c r="UXY1" s="251"/>
      <c r="UXZ1" s="251"/>
      <c r="UYA1" s="251"/>
      <c r="UYB1" s="251"/>
      <c r="UYC1" s="251"/>
      <c r="UYD1" s="251"/>
      <c r="UYE1" s="251"/>
      <c r="UYF1" s="251"/>
      <c r="UYG1" s="251"/>
      <c r="UYH1" s="251"/>
      <c r="UYI1" s="251"/>
      <c r="UYJ1" s="251"/>
      <c r="UYK1" s="251"/>
      <c r="UYL1" s="251"/>
      <c r="UYM1" s="251"/>
      <c r="UYN1" s="251"/>
      <c r="UYO1" s="251"/>
      <c r="UYP1" s="251"/>
      <c r="UYQ1" s="251"/>
      <c r="UYR1" s="251"/>
      <c r="UYS1" s="251"/>
      <c r="UYT1" s="251"/>
      <c r="UYU1" s="251"/>
      <c r="UYV1" s="251"/>
      <c r="UYW1" s="251"/>
      <c r="UYX1" s="251"/>
      <c r="UYY1" s="251"/>
      <c r="UYZ1" s="251"/>
      <c r="UZA1" s="251"/>
      <c r="UZB1" s="251"/>
      <c r="UZC1" s="251"/>
      <c r="UZD1" s="251"/>
      <c r="UZE1" s="251"/>
      <c r="UZF1" s="251"/>
      <c r="UZG1" s="251"/>
      <c r="UZH1" s="251"/>
      <c r="UZI1" s="251"/>
      <c r="UZJ1" s="251"/>
      <c r="UZK1" s="251"/>
      <c r="UZL1" s="251"/>
      <c r="UZM1" s="251"/>
      <c r="UZN1" s="251"/>
      <c r="UZO1" s="251"/>
      <c r="UZP1" s="251"/>
      <c r="UZQ1" s="251"/>
      <c r="UZR1" s="251"/>
      <c r="UZS1" s="251"/>
      <c r="UZT1" s="251"/>
      <c r="UZU1" s="251"/>
      <c r="UZV1" s="251"/>
      <c r="UZW1" s="251"/>
      <c r="UZX1" s="251"/>
      <c r="UZY1" s="251"/>
      <c r="UZZ1" s="251"/>
      <c r="VAA1" s="251"/>
      <c r="VAB1" s="251"/>
      <c r="VAC1" s="251"/>
      <c r="VAD1" s="251"/>
      <c r="VAE1" s="251"/>
      <c r="VAF1" s="251"/>
      <c r="VAG1" s="251"/>
      <c r="VAH1" s="251"/>
      <c r="VAI1" s="251"/>
      <c r="VAJ1" s="251"/>
      <c r="VAK1" s="251"/>
      <c r="VAL1" s="251"/>
      <c r="VAM1" s="251"/>
      <c r="VAN1" s="251"/>
      <c r="VAO1" s="251"/>
      <c r="VAP1" s="251"/>
      <c r="VAQ1" s="251"/>
      <c r="VAR1" s="251"/>
      <c r="VAS1" s="251"/>
      <c r="VAT1" s="251"/>
      <c r="VAU1" s="251"/>
      <c r="VAV1" s="251"/>
      <c r="VAW1" s="251"/>
      <c r="VAX1" s="251"/>
      <c r="VAY1" s="251"/>
      <c r="VAZ1" s="251"/>
      <c r="VBA1" s="251"/>
      <c r="VBB1" s="251"/>
      <c r="VBC1" s="251"/>
      <c r="VBD1" s="251"/>
      <c r="VBE1" s="251"/>
      <c r="VBF1" s="251"/>
      <c r="VBG1" s="251"/>
      <c r="VBH1" s="251"/>
      <c r="VBI1" s="251"/>
      <c r="VBJ1" s="251"/>
      <c r="VBK1" s="251"/>
      <c r="VBL1" s="251"/>
      <c r="VBM1" s="251"/>
      <c r="VBN1" s="251"/>
      <c r="VBO1" s="251"/>
      <c r="VBP1" s="251"/>
      <c r="VBQ1" s="251"/>
      <c r="VBR1" s="251"/>
      <c r="VBS1" s="251"/>
      <c r="VBT1" s="251"/>
      <c r="VBU1" s="251"/>
      <c r="VBV1" s="251"/>
      <c r="VBW1" s="251"/>
      <c r="VBX1" s="251"/>
      <c r="VBY1" s="251"/>
      <c r="VBZ1" s="251"/>
      <c r="VCA1" s="251"/>
      <c r="VCB1" s="251"/>
      <c r="VCC1" s="251"/>
      <c r="VCD1" s="251"/>
      <c r="VCE1" s="251"/>
      <c r="VCF1" s="251"/>
      <c r="VCG1" s="251"/>
      <c r="VCH1" s="251"/>
      <c r="VCI1" s="251"/>
      <c r="VCJ1" s="251"/>
      <c r="VCK1" s="251"/>
      <c r="VCL1" s="251"/>
      <c r="VCM1" s="251"/>
      <c r="VCN1" s="251"/>
      <c r="VCO1" s="251"/>
      <c r="VCP1" s="251"/>
      <c r="VCQ1" s="251"/>
      <c r="VCR1" s="251"/>
      <c r="VCS1" s="251"/>
      <c r="VCT1" s="251"/>
      <c r="VCU1" s="251"/>
      <c r="VCV1" s="251"/>
      <c r="VCW1" s="251"/>
      <c r="VCX1" s="251"/>
      <c r="VCY1" s="251"/>
      <c r="VCZ1" s="251"/>
      <c r="VDA1" s="251"/>
      <c r="VDB1" s="251"/>
      <c r="VDC1" s="251"/>
      <c r="VDD1" s="251"/>
      <c r="VDE1" s="251"/>
      <c r="VDF1" s="251"/>
      <c r="VDG1" s="251"/>
      <c r="VDH1" s="251"/>
      <c r="VDI1" s="251"/>
      <c r="VDJ1" s="251"/>
      <c r="VDK1" s="251"/>
      <c r="VDL1" s="251"/>
      <c r="VDM1" s="251"/>
      <c r="VDN1" s="251"/>
      <c r="VDO1" s="251"/>
      <c r="VDP1" s="251"/>
      <c r="VDQ1" s="251"/>
      <c r="VDR1" s="251"/>
      <c r="VDS1" s="251"/>
      <c r="VDT1" s="251"/>
      <c r="VDU1" s="251"/>
      <c r="VDV1" s="251"/>
      <c r="VDW1" s="251"/>
      <c r="VDX1" s="251"/>
      <c r="VDY1" s="251"/>
      <c r="VDZ1" s="251"/>
      <c r="VEA1" s="251"/>
      <c r="VEB1" s="251"/>
      <c r="VEC1" s="251"/>
      <c r="VED1" s="251"/>
      <c r="VEE1" s="251"/>
      <c r="VEF1" s="251"/>
      <c r="VEG1" s="251"/>
      <c r="VEH1" s="251"/>
      <c r="VEI1" s="251"/>
      <c r="VEJ1" s="251"/>
      <c r="VEK1" s="251"/>
      <c r="VEL1" s="251"/>
      <c r="VEM1" s="251"/>
      <c r="VEN1" s="251"/>
      <c r="VEO1" s="251"/>
      <c r="VEP1" s="251"/>
      <c r="VEQ1" s="251"/>
      <c r="VER1" s="251"/>
      <c r="VES1" s="251"/>
      <c r="VET1" s="251"/>
      <c r="VEU1" s="251"/>
      <c r="VEV1" s="251"/>
      <c r="VEW1" s="251"/>
      <c r="VEX1" s="251"/>
      <c r="VEY1" s="251"/>
      <c r="VEZ1" s="251"/>
      <c r="VFA1" s="251"/>
      <c r="VFB1" s="251"/>
      <c r="VFC1" s="251"/>
      <c r="VFD1" s="251"/>
      <c r="VFE1" s="251"/>
      <c r="VFF1" s="251"/>
      <c r="VFG1" s="251"/>
      <c r="VFH1" s="251"/>
      <c r="VFI1" s="251"/>
      <c r="VFJ1" s="251"/>
      <c r="VFK1" s="251"/>
      <c r="VFL1" s="251"/>
      <c r="VFM1" s="251"/>
      <c r="VFN1" s="251"/>
      <c r="VFO1" s="251"/>
      <c r="VFP1" s="251"/>
      <c r="VFQ1" s="251"/>
      <c r="VFR1" s="251"/>
      <c r="VFS1" s="251"/>
      <c r="VFT1" s="251"/>
      <c r="VFU1" s="251"/>
      <c r="VFV1" s="251"/>
      <c r="VFW1" s="251"/>
      <c r="VFX1" s="251"/>
      <c r="VFY1" s="251"/>
      <c r="VFZ1" s="251"/>
      <c r="VGA1" s="251"/>
      <c r="VGB1" s="251"/>
      <c r="VGC1" s="251"/>
      <c r="VGD1" s="251"/>
      <c r="VGE1" s="251"/>
      <c r="VGF1" s="251"/>
      <c r="VGG1" s="251"/>
      <c r="VGH1" s="251"/>
      <c r="VGI1" s="251"/>
      <c r="VGJ1" s="251"/>
      <c r="VGK1" s="251"/>
      <c r="VGL1" s="251"/>
      <c r="VGM1" s="251"/>
      <c r="VGN1" s="251"/>
      <c r="VGO1" s="251"/>
      <c r="VGP1" s="251"/>
      <c r="VGQ1" s="251"/>
      <c r="VGR1" s="251"/>
      <c r="VGS1" s="251"/>
      <c r="VGT1" s="251"/>
      <c r="VGU1" s="251"/>
      <c r="VGV1" s="251"/>
      <c r="VGW1" s="251"/>
      <c r="VGX1" s="251"/>
      <c r="VGY1" s="251"/>
      <c r="VGZ1" s="251"/>
      <c r="VHA1" s="251"/>
      <c r="VHB1" s="251"/>
      <c r="VHC1" s="251"/>
      <c r="VHD1" s="251"/>
      <c r="VHE1" s="251"/>
      <c r="VHF1" s="251"/>
      <c r="VHG1" s="251"/>
      <c r="VHH1" s="251"/>
      <c r="VHI1" s="251"/>
      <c r="VHJ1" s="251"/>
      <c r="VHK1" s="251"/>
      <c r="VHL1" s="251"/>
      <c r="VHM1" s="251"/>
      <c r="VHN1" s="251"/>
      <c r="VHO1" s="251"/>
      <c r="VHP1" s="251"/>
      <c r="VHQ1" s="251"/>
      <c r="VHR1" s="251"/>
      <c r="VHS1" s="251"/>
      <c r="VHT1" s="251"/>
      <c r="VHU1" s="251"/>
      <c r="VHV1" s="251"/>
      <c r="VHW1" s="251"/>
      <c r="VHX1" s="251"/>
      <c r="VHY1" s="251"/>
      <c r="VHZ1" s="251"/>
      <c r="VIA1" s="251"/>
      <c r="VIB1" s="251"/>
      <c r="VIC1" s="251"/>
      <c r="VID1" s="251"/>
      <c r="VIE1" s="251"/>
      <c r="VIF1" s="251"/>
      <c r="VIG1" s="251"/>
      <c r="VIH1" s="251"/>
      <c r="VII1" s="251"/>
      <c r="VIJ1" s="251"/>
      <c r="VIK1" s="251"/>
      <c r="VIL1" s="251"/>
      <c r="VIM1" s="251"/>
      <c r="VIN1" s="251"/>
      <c r="VIO1" s="251"/>
      <c r="VIP1" s="251"/>
      <c r="VIQ1" s="251"/>
      <c r="VIR1" s="251"/>
      <c r="VIS1" s="251"/>
      <c r="VIT1" s="251"/>
      <c r="VIU1" s="251"/>
      <c r="VIV1" s="251"/>
      <c r="VIW1" s="251"/>
      <c r="VIX1" s="251"/>
      <c r="VIY1" s="251"/>
      <c r="VIZ1" s="251"/>
      <c r="VJA1" s="251"/>
      <c r="VJB1" s="251"/>
      <c r="VJC1" s="251"/>
      <c r="VJD1" s="251"/>
      <c r="VJE1" s="251"/>
      <c r="VJF1" s="251"/>
      <c r="VJG1" s="251"/>
      <c r="VJH1" s="251"/>
      <c r="VJI1" s="251"/>
      <c r="VJJ1" s="251"/>
      <c r="VJK1" s="251"/>
      <c r="VJL1" s="251"/>
      <c r="VJM1" s="251"/>
      <c r="VJN1" s="251"/>
      <c r="VJO1" s="251"/>
      <c r="VJP1" s="251"/>
      <c r="VJQ1" s="251"/>
      <c r="VJR1" s="251"/>
      <c r="VJS1" s="251"/>
      <c r="VJT1" s="251"/>
      <c r="VJU1" s="251"/>
      <c r="VJV1" s="251"/>
      <c r="VJW1" s="251"/>
      <c r="VJX1" s="251"/>
      <c r="VJY1" s="251"/>
      <c r="VJZ1" s="251"/>
      <c r="VKA1" s="251"/>
      <c r="VKB1" s="251"/>
      <c r="VKC1" s="251"/>
      <c r="VKD1" s="251"/>
      <c r="VKE1" s="251"/>
      <c r="VKF1" s="251"/>
      <c r="VKG1" s="251"/>
      <c r="VKH1" s="251"/>
      <c r="VKI1" s="251"/>
      <c r="VKJ1" s="251"/>
      <c r="VKK1" s="251"/>
      <c r="VKL1" s="251"/>
      <c r="VKM1" s="251"/>
      <c r="VKN1" s="251"/>
      <c r="VKO1" s="251"/>
      <c r="VKP1" s="251"/>
      <c r="VKQ1" s="251"/>
      <c r="VKR1" s="251"/>
      <c r="VKS1" s="251"/>
      <c r="VKT1" s="251"/>
      <c r="VKU1" s="251"/>
      <c r="VKV1" s="251"/>
      <c r="VKW1" s="251"/>
      <c r="VKX1" s="251"/>
      <c r="VKY1" s="251"/>
      <c r="VKZ1" s="251"/>
      <c r="VLA1" s="251"/>
      <c r="VLB1" s="251"/>
      <c r="VLC1" s="251"/>
      <c r="VLD1" s="251"/>
      <c r="VLE1" s="251"/>
      <c r="VLF1" s="251"/>
      <c r="VLG1" s="251"/>
      <c r="VLH1" s="251"/>
      <c r="VLI1" s="251"/>
      <c r="VLJ1" s="251"/>
      <c r="VLK1" s="251"/>
      <c r="VLL1" s="251"/>
      <c r="VLM1" s="251"/>
      <c r="VLN1" s="251"/>
      <c r="VLO1" s="251"/>
      <c r="VLP1" s="251"/>
      <c r="VLQ1" s="251"/>
      <c r="VLR1" s="251"/>
      <c r="VLS1" s="251"/>
      <c r="VLT1" s="251"/>
      <c r="VLU1" s="251"/>
      <c r="VLV1" s="251"/>
      <c r="VLW1" s="251"/>
      <c r="VLX1" s="251"/>
      <c r="VLY1" s="251"/>
      <c r="VLZ1" s="251"/>
      <c r="VMA1" s="251"/>
      <c r="VMB1" s="251"/>
      <c r="VMC1" s="251"/>
      <c r="VMD1" s="251"/>
      <c r="VME1" s="251"/>
      <c r="VMF1" s="251"/>
      <c r="VMG1" s="251"/>
      <c r="VMH1" s="251"/>
      <c r="VMI1" s="251"/>
      <c r="VMJ1" s="251"/>
      <c r="VMK1" s="251"/>
      <c r="VML1" s="251"/>
      <c r="VMM1" s="251"/>
      <c r="VMN1" s="251"/>
      <c r="VMO1" s="251"/>
      <c r="VMP1" s="251"/>
      <c r="VMQ1" s="251"/>
      <c r="VMR1" s="251"/>
      <c r="VMS1" s="251"/>
      <c r="VMT1" s="251"/>
      <c r="VMU1" s="251"/>
      <c r="VMV1" s="251"/>
      <c r="VMW1" s="251"/>
      <c r="VMX1" s="251"/>
      <c r="VMY1" s="251"/>
      <c r="VMZ1" s="251"/>
      <c r="VNA1" s="251"/>
      <c r="VNB1" s="251"/>
      <c r="VNC1" s="251"/>
      <c r="VND1" s="251"/>
      <c r="VNE1" s="251"/>
      <c r="VNF1" s="251"/>
      <c r="VNG1" s="251"/>
      <c r="VNH1" s="251"/>
      <c r="VNI1" s="251"/>
      <c r="VNJ1" s="251"/>
      <c r="VNK1" s="251"/>
      <c r="VNL1" s="251"/>
      <c r="VNM1" s="251"/>
      <c r="VNN1" s="251"/>
      <c r="VNO1" s="251"/>
      <c r="VNP1" s="251"/>
      <c r="VNQ1" s="251"/>
      <c r="VNR1" s="251"/>
      <c r="VNS1" s="251"/>
      <c r="VNT1" s="251"/>
      <c r="VNU1" s="251"/>
      <c r="VNV1" s="251"/>
      <c r="VNW1" s="251"/>
      <c r="VNX1" s="251"/>
      <c r="VNY1" s="251"/>
      <c r="VNZ1" s="251"/>
      <c r="VOA1" s="251"/>
      <c r="VOB1" s="251"/>
      <c r="VOC1" s="251"/>
      <c r="VOD1" s="251"/>
      <c r="VOE1" s="251"/>
      <c r="VOF1" s="251"/>
      <c r="VOG1" s="251"/>
      <c r="VOH1" s="251"/>
      <c r="VOI1" s="251"/>
      <c r="VOJ1" s="251"/>
      <c r="VOK1" s="251"/>
      <c r="VOL1" s="251"/>
      <c r="VOM1" s="251"/>
      <c r="VON1" s="251"/>
      <c r="VOO1" s="251"/>
      <c r="VOP1" s="251"/>
      <c r="VOQ1" s="251"/>
      <c r="VOR1" s="251"/>
      <c r="VOS1" s="251"/>
      <c r="VOT1" s="251"/>
      <c r="VOU1" s="251"/>
      <c r="VOV1" s="251"/>
      <c r="VOW1" s="251"/>
      <c r="VOX1" s="251"/>
      <c r="VOY1" s="251"/>
      <c r="VOZ1" s="251"/>
      <c r="VPA1" s="251"/>
      <c r="VPB1" s="251"/>
      <c r="VPC1" s="251"/>
      <c r="VPD1" s="251"/>
      <c r="VPE1" s="251"/>
      <c r="VPF1" s="251"/>
      <c r="VPG1" s="251"/>
      <c r="VPH1" s="251"/>
      <c r="VPI1" s="251"/>
      <c r="VPJ1" s="251"/>
      <c r="VPK1" s="251"/>
      <c r="VPL1" s="251"/>
      <c r="VPM1" s="251"/>
      <c r="VPN1" s="251"/>
      <c r="VPO1" s="251"/>
      <c r="VPP1" s="251"/>
      <c r="VPQ1" s="251"/>
      <c r="VPR1" s="251"/>
      <c r="VPS1" s="251"/>
      <c r="VPT1" s="251"/>
      <c r="VPU1" s="251"/>
      <c r="VPV1" s="251"/>
      <c r="VPW1" s="251"/>
      <c r="VPX1" s="251"/>
      <c r="VPY1" s="251"/>
      <c r="VPZ1" s="251"/>
      <c r="VQA1" s="251"/>
      <c r="VQB1" s="251"/>
      <c r="VQC1" s="251"/>
      <c r="VQD1" s="251"/>
      <c r="VQE1" s="251"/>
      <c r="VQF1" s="251"/>
      <c r="VQG1" s="251"/>
      <c r="VQH1" s="251"/>
      <c r="VQI1" s="251"/>
      <c r="VQJ1" s="251"/>
      <c r="VQK1" s="251"/>
      <c r="VQL1" s="251"/>
      <c r="VQM1" s="251"/>
      <c r="VQN1" s="251"/>
      <c r="VQO1" s="251"/>
      <c r="VQP1" s="251"/>
      <c r="VQQ1" s="251"/>
      <c r="VQR1" s="251"/>
      <c r="VQS1" s="251"/>
      <c r="VQT1" s="251"/>
      <c r="VQU1" s="251"/>
      <c r="VQV1" s="251"/>
      <c r="VQW1" s="251"/>
      <c r="VQX1" s="251"/>
      <c r="VQY1" s="251"/>
      <c r="VQZ1" s="251"/>
      <c r="VRA1" s="251"/>
      <c r="VRB1" s="251"/>
      <c r="VRC1" s="251"/>
      <c r="VRD1" s="251"/>
      <c r="VRE1" s="251"/>
      <c r="VRF1" s="251"/>
      <c r="VRG1" s="251"/>
      <c r="VRH1" s="251"/>
      <c r="VRI1" s="251"/>
      <c r="VRJ1" s="251"/>
      <c r="VRK1" s="251"/>
      <c r="VRL1" s="251"/>
      <c r="VRM1" s="251"/>
      <c r="VRN1" s="251"/>
      <c r="VRO1" s="251"/>
      <c r="VRP1" s="251"/>
      <c r="VRQ1" s="251"/>
      <c r="VRR1" s="251"/>
      <c r="VRS1" s="251"/>
      <c r="VRT1" s="251"/>
      <c r="VRU1" s="251"/>
      <c r="VRV1" s="251"/>
      <c r="VRW1" s="251"/>
      <c r="VRX1" s="251"/>
      <c r="VRY1" s="251"/>
      <c r="VRZ1" s="251"/>
      <c r="VSA1" s="251"/>
      <c r="VSB1" s="251"/>
      <c r="VSC1" s="251"/>
      <c r="VSD1" s="251"/>
      <c r="VSE1" s="251"/>
      <c r="VSF1" s="251"/>
      <c r="VSG1" s="251"/>
      <c r="VSH1" s="251"/>
      <c r="VSI1" s="251"/>
      <c r="VSJ1" s="251"/>
      <c r="VSK1" s="251"/>
      <c r="VSL1" s="251"/>
      <c r="VSM1" s="251"/>
      <c r="VSN1" s="251"/>
      <c r="VSO1" s="251"/>
      <c r="VSP1" s="251"/>
      <c r="VSQ1" s="251"/>
      <c r="VSR1" s="251"/>
      <c r="VSS1" s="251"/>
      <c r="VST1" s="251"/>
      <c r="VSU1" s="251"/>
      <c r="VSV1" s="251"/>
      <c r="VSW1" s="251"/>
      <c r="VSX1" s="251"/>
      <c r="VSY1" s="251"/>
      <c r="VSZ1" s="251"/>
      <c r="VTA1" s="251"/>
      <c r="VTB1" s="251"/>
      <c r="VTC1" s="251"/>
      <c r="VTD1" s="251"/>
      <c r="VTE1" s="251"/>
      <c r="VTF1" s="251"/>
      <c r="VTG1" s="251"/>
      <c r="VTH1" s="251"/>
      <c r="VTI1" s="251"/>
      <c r="VTJ1" s="251"/>
      <c r="VTK1" s="251"/>
      <c r="VTL1" s="251"/>
      <c r="VTM1" s="251"/>
      <c r="VTN1" s="251"/>
      <c r="VTO1" s="251"/>
      <c r="VTP1" s="251"/>
      <c r="VTQ1" s="251"/>
      <c r="VTR1" s="251"/>
      <c r="VTS1" s="251"/>
      <c r="VTT1" s="251"/>
      <c r="VTU1" s="251"/>
      <c r="VTV1" s="251"/>
      <c r="VTW1" s="251"/>
      <c r="VTX1" s="251"/>
      <c r="VTY1" s="251"/>
      <c r="VTZ1" s="251"/>
      <c r="VUA1" s="251"/>
      <c r="VUB1" s="251"/>
      <c r="VUC1" s="251"/>
      <c r="VUD1" s="251"/>
      <c r="VUE1" s="251"/>
      <c r="VUF1" s="251"/>
      <c r="VUG1" s="251"/>
      <c r="VUH1" s="251"/>
      <c r="VUI1" s="251"/>
      <c r="VUJ1" s="251"/>
      <c r="VUK1" s="251"/>
      <c r="VUL1" s="251"/>
      <c r="VUM1" s="251"/>
      <c r="VUN1" s="251"/>
      <c r="VUO1" s="251"/>
      <c r="VUP1" s="251"/>
      <c r="VUQ1" s="251"/>
      <c r="VUR1" s="251"/>
      <c r="VUS1" s="251"/>
      <c r="VUT1" s="251"/>
      <c r="VUU1" s="251"/>
      <c r="VUV1" s="251"/>
      <c r="VUW1" s="251"/>
      <c r="VUX1" s="251"/>
      <c r="VUY1" s="251"/>
      <c r="VUZ1" s="251"/>
      <c r="VVA1" s="251"/>
      <c r="VVB1" s="251"/>
      <c r="VVC1" s="251"/>
      <c r="VVD1" s="251"/>
      <c r="VVE1" s="251"/>
      <c r="VVF1" s="251"/>
      <c r="VVG1" s="251"/>
      <c r="VVH1" s="251"/>
      <c r="VVI1" s="251"/>
      <c r="VVJ1" s="251"/>
      <c r="VVK1" s="251"/>
      <c r="VVL1" s="251"/>
      <c r="VVM1" s="251"/>
      <c r="VVN1" s="251"/>
      <c r="VVO1" s="251"/>
      <c r="VVP1" s="251"/>
      <c r="VVQ1" s="251"/>
      <c r="VVR1" s="251"/>
      <c r="VVS1" s="251"/>
      <c r="VVT1" s="251"/>
      <c r="VVU1" s="251"/>
      <c r="VVV1" s="251"/>
      <c r="VVW1" s="251"/>
      <c r="VVX1" s="251"/>
      <c r="VVY1" s="251"/>
      <c r="VVZ1" s="251"/>
      <c r="VWA1" s="251"/>
      <c r="VWB1" s="251"/>
      <c r="VWC1" s="251"/>
      <c r="VWD1" s="251"/>
      <c r="VWE1" s="251"/>
      <c r="VWF1" s="251"/>
      <c r="VWG1" s="251"/>
      <c r="VWH1" s="251"/>
      <c r="VWI1" s="251"/>
      <c r="VWJ1" s="251"/>
      <c r="VWK1" s="251"/>
      <c r="VWL1" s="251"/>
      <c r="VWM1" s="251"/>
      <c r="VWN1" s="251"/>
      <c r="VWO1" s="251"/>
      <c r="VWP1" s="251"/>
      <c r="VWQ1" s="251"/>
      <c r="VWR1" s="251"/>
      <c r="VWS1" s="251"/>
      <c r="VWT1" s="251"/>
      <c r="VWU1" s="251"/>
      <c r="VWV1" s="251"/>
      <c r="VWW1" s="251"/>
      <c r="VWX1" s="251"/>
      <c r="VWY1" s="251"/>
      <c r="VWZ1" s="251"/>
      <c r="VXA1" s="251"/>
      <c r="VXB1" s="251"/>
      <c r="VXC1" s="251"/>
      <c r="VXD1" s="251"/>
      <c r="VXE1" s="251"/>
      <c r="VXF1" s="251"/>
      <c r="VXG1" s="251"/>
      <c r="VXH1" s="251"/>
      <c r="VXI1" s="251"/>
      <c r="VXJ1" s="251"/>
      <c r="VXK1" s="251"/>
      <c r="VXL1" s="251"/>
      <c r="VXM1" s="251"/>
      <c r="VXN1" s="251"/>
      <c r="VXO1" s="251"/>
      <c r="VXP1" s="251"/>
      <c r="VXQ1" s="251"/>
      <c r="VXR1" s="251"/>
      <c r="VXS1" s="251"/>
      <c r="VXT1" s="251"/>
      <c r="VXU1" s="251"/>
      <c r="VXV1" s="251"/>
      <c r="VXW1" s="251"/>
      <c r="VXX1" s="251"/>
      <c r="VXY1" s="251"/>
      <c r="VXZ1" s="251"/>
      <c r="VYA1" s="251"/>
      <c r="VYB1" s="251"/>
      <c r="VYC1" s="251"/>
      <c r="VYD1" s="251"/>
      <c r="VYE1" s="251"/>
      <c r="VYF1" s="251"/>
      <c r="VYG1" s="251"/>
      <c r="VYH1" s="251"/>
      <c r="VYI1" s="251"/>
      <c r="VYJ1" s="251"/>
      <c r="VYK1" s="251"/>
      <c r="VYL1" s="251"/>
      <c r="VYM1" s="251"/>
      <c r="VYN1" s="251"/>
      <c r="VYO1" s="251"/>
      <c r="VYP1" s="251"/>
      <c r="VYQ1" s="251"/>
      <c r="VYR1" s="251"/>
      <c r="VYS1" s="251"/>
      <c r="VYT1" s="251"/>
      <c r="VYU1" s="251"/>
      <c r="VYV1" s="251"/>
      <c r="VYW1" s="251"/>
      <c r="VYX1" s="251"/>
      <c r="VYY1" s="251"/>
      <c r="VYZ1" s="251"/>
      <c r="VZA1" s="251"/>
      <c r="VZB1" s="251"/>
      <c r="VZC1" s="251"/>
      <c r="VZD1" s="251"/>
      <c r="VZE1" s="251"/>
      <c r="VZF1" s="251"/>
      <c r="VZG1" s="251"/>
      <c r="VZH1" s="251"/>
      <c r="VZI1" s="251"/>
      <c r="VZJ1" s="251"/>
      <c r="VZK1" s="251"/>
      <c r="VZL1" s="251"/>
      <c r="VZM1" s="251"/>
      <c r="VZN1" s="251"/>
      <c r="VZO1" s="251"/>
      <c r="VZP1" s="251"/>
      <c r="VZQ1" s="251"/>
      <c r="VZR1" s="251"/>
      <c r="VZS1" s="251"/>
      <c r="VZT1" s="251"/>
      <c r="VZU1" s="251"/>
      <c r="VZV1" s="251"/>
      <c r="VZW1" s="251"/>
      <c r="VZX1" s="251"/>
      <c r="VZY1" s="251"/>
      <c r="VZZ1" s="251"/>
      <c r="WAA1" s="251"/>
      <c r="WAB1" s="251"/>
      <c r="WAC1" s="251"/>
      <c r="WAD1" s="251"/>
      <c r="WAE1" s="251"/>
      <c r="WAF1" s="251"/>
      <c r="WAG1" s="251"/>
      <c r="WAH1" s="251"/>
      <c r="WAI1" s="251"/>
      <c r="WAJ1" s="251"/>
      <c r="WAK1" s="251"/>
      <c r="WAL1" s="251"/>
      <c r="WAM1" s="251"/>
      <c r="WAN1" s="251"/>
      <c r="WAO1" s="251"/>
      <c r="WAP1" s="251"/>
      <c r="WAQ1" s="251"/>
      <c r="WAR1" s="251"/>
      <c r="WAS1" s="251"/>
      <c r="WAT1" s="251"/>
      <c r="WAU1" s="251"/>
      <c r="WAV1" s="251"/>
      <c r="WAW1" s="251"/>
      <c r="WAX1" s="251"/>
      <c r="WAY1" s="251"/>
      <c r="WAZ1" s="251"/>
      <c r="WBA1" s="251"/>
      <c r="WBB1" s="251"/>
      <c r="WBC1" s="251"/>
      <c r="WBD1" s="251"/>
      <c r="WBE1" s="251"/>
      <c r="WBF1" s="251"/>
      <c r="WBG1" s="251"/>
      <c r="WBH1" s="251"/>
      <c r="WBI1" s="251"/>
      <c r="WBJ1" s="251"/>
      <c r="WBK1" s="251"/>
      <c r="WBL1" s="251"/>
      <c r="WBM1" s="251"/>
      <c r="WBN1" s="251"/>
      <c r="WBO1" s="251"/>
      <c r="WBP1" s="251"/>
      <c r="WBQ1" s="251"/>
      <c r="WBR1" s="251"/>
      <c r="WBS1" s="251"/>
      <c r="WBT1" s="251"/>
      <c r="WBU1" s="251"/>
      <c r="WBV1" s="251"/>
      <c r="WBW1" s="251"/>
      <c r="WBX1" s="251"/>
      <c r="WBY1" s="251"/>
      <c r="WBZ1" s="251"/>
      <c r="WCA1" s="251"/>
      <c r="WCB1" s="251"/>
      <c r="WCC1" s="251"/>
      <c r="WCD1" s="251"/>
      <c r="WCE1" s="251"/>
      <c r="WCF1" s="251"/>
      <c r="WCG1" s="251"/>
      <c r="WCH1" s="251"/>
      <c r="WCI1" s="251"/>
      <c r="WCJ1" s="251"/>
      <c r="WCK1" s="251"/>
      <c r="WCL1" s="251"/>
      <c r="WCM1" s="251"/>
      <c r="WCN1" s="251"/>
      <c r="WCO1" s="251"/>
      <c r="WCP1" s="251"/>
      <c r="WCQ1" s="251"/>
      <c r="WCR1" s="251"/>
      <c r="WCS1" s="251"/>
      <c r="WCT1" s="251"/>
      <c r="WCU1" s="251"/>
      <c r="WCV1" s="251"/>
      <c r="WCW1" s="251"/>
      <c r="WCX1" s="251"/>
      <c r="WCY1" s="251"/>
      <c r="WCZ1" s="251"/>
      <c r="WDA1" s="251"/>
      <c r="WDB1" s="251"/>
      <c r="WDC1" s="251"/>
      <c r="WDD1" s="251"/>
      <c r="WDE1" s="251"/>
      <c r="WDF1" s="251"/>
      <c r="WDG1" s="251"/>
      <c r="WDH1" s="251"/>
      <c r="WDI1" s="251"/>
      <c r="WDJ1" s="251"/>
      <c r="WDK1" s="251"/>
      <c r="WDL1" s="251"/>
      <c r="WDM1" s="251"/>
      <c r="WDN1" s="251"/>
      <c r="WDO1" s="251"/>
      <c r="WDP1" s="251"/>
      <c r="WDQ1" s="251"/>
      <c r="WDR1" s="251"/>
      <c r="WDS1" s="251"/>
      <c r="WDT1" s="251"/>
      <c r="WDU1" s="251"/>
      <c r="WDV1" s="251"/>
      <c r="WDW1" s="251"/>
      <c r="WDX1" s="251"/>
      <c r="WDY1" s="251"/>
      <c r="WDZ1" s="251"/>
      <c r="WEA1" s="251"/>
      <c r="WEB1" s="251"/>
      <c r="WEC1" s="251"/>
      <c r="WED1" s="251"/>
      <c r="WEE1" s="251"/>
      <c r="WEF1" s="251"/>
      <c r="WEG1" s="251"/>
      <c r="WEH1" s="251"/>
      <c r="WEI1" s="251"/>
      <c r="WEJ1" s="251"/>
      <c r="WEK1" s="251"/>
      <c r="WEL1" s="251"/>
      <c r="WEM1" s="251"/>
      <c r="WEN1" s="251"/>
      <c r="WEO1" s="251"/>
      <c r="WEP1" s="251"/>
      <c r="WEQ1" s="251"/>
      <c r="WER1" s="251"/>
      <c r="WES1" s="251"/>
      <c r="WET1" s="251"/>
      <c r="WEU1" s="251"/>
      <c r="WEV1" s="251"/>
      <c r="WEW1" s="251"/>
      <c r="WEX1" s="251"/>
      <c r="WEY1" s="251"/>
      <c r="WEZ1" s="251"/>
      <c r="WFA1" s="251"/>
      <c r="WFB1" s="251"/>
      <c r="WFC1" s="251"/>
      <c r="WFD1" s="251"/>
      <c r="WFE1" s="251"/>
      <c r="WFF1" s="251"/>
      <c r="WFG1" s="251"/>
      <c r="WFH1" s="251"/>
      <c r="WFI1" s="251"/>
      <c r="WFJ1" s="251"/>
      <c r="WFK1" s="251"/>
      <c r="WFL1" s="251"/>
      <c r="WFM1" s="251"/>
      <c r="WFN1" s="251"/>
      <c r="WFO1" s="251"/>
      <c r="WFP1" s="251"/>
      <c r="WFQ1" s="251"/>
      <c r="WFR1" s="251"/>
      <c r="WFS1" s="251"/>
      <c r="WFT1" s="251"/>
      <c r="WFU1" s="251"/>
      <c r="WFV1" s="251"/>
      <c r="WFW1" s="251"/>
      <c r="WFX1" s="251"/>
      <c r="WFY1" s="251"/>
      <c r="WFZ1" s="251"/>
      <c r="WGA1" s="251"/>
      <c r="WGB1" s="251"/>
      <c r="WGC1" s="251"/>
      <c r="WGD1" s="251"/>
      <c r="WGE1" s="251"/>
      <c r="WGF1" s="251"/>
      <c r="WGG1" s="251"/>
      <c r="WGH1" s="251"/>
      <c r="WGI1" s="251"/>
      <c r="WGJ1" s="251"/>
      <c r="WGK1" s="251"/>
      <c r="WGL1" s="251"/>
      <c r="WGM1" s="251"/>
      <c r="WGN1" s="251"/>
      <c r="WGO1" s="251"/>
      <c r="WGP1" s="251"/>
      <c r="WGQ1" s="251"/>
      <c r="WGR1" s="251"/>
      <c r="WGS1" s="251"/>
      <c r="WGT1" s="251"/>
      <c r="WGU1" s="251"/>
      <c r="WGV1" s="251"/>
      <c r="WGW1" s="251"/>
      <c r="WGX1" s="251"/>
      <c r="WGY1" s="251"/>
      <c r="WGZ1" s="251"/>
      <c r="WHA1" s="251"/>
      <c r="WHB1" s="251"/>
      <c r="WHC1" s="251"/>
      <c r="WHD1" s="251"/>
      <c r="WHE1" s="251"/>
      <c r="WHF1" s="251"/>
      <c r="WHG1" s="251"/>
      <c r="WHH1" s="251"/>
      <c r="WHI1" s="251"/>
      <c r="WHJ1" s="251"/>
      <c r="WHK1" s="251"/>
      <c r="WHL1" s="251"/>
      <c r="WHM1" s="251"/>
      <c r="WHN1" s="251"/>
      <c r="WHO1" s="251"/>
      <c r="WHP1" s="251"/>
      <c r="WHQ1" s="251"/>
      <c r="WHR1" s="251"/>
      <c r="WHS1" s="251"/>
      <c r="WHT1" s="251"/>
      <c r="WHU1" s="251"/>
      <c r="WHV1" s="251"/>
      <c r="WHW1" s="251"/>
      <c r="WHX1" s="251"/>
      <c r="WHY1" s="251"/>
      <c r="WHZ1" s="251"/>
      <c r="WIA1" s="251"/>
      <c r="WIB1" s="251"/>
      <c r="WIC1" s="251"/>
      <c r="WID1" s="251"/>
      <c r="WIE1" s="251"/>
      <c r="WIF1" s="251"/>
      <c r="WIG1" s="251"/>
      <c r="WIH1" s="251"/>
      <c r="WII1" s="251"/>
      <c r="WIJ1" s="251"/>
      <c r="WIK1" s="251"/>
      <c r="WIL1" s="251"/>
      <c r="WIM1" s="251"/>
      <c r="WIN1" s="251"/>
      <c r="WIO1" s="251"/>
      <c r="WIP1" s="251"/>
      <c r="WIQ1" s="251"/>
      <c r="WIR1" s="251"/>
      <c r="WIS1" s="251"/>
      <c r="WIT1" s="251"/>
      <c r="WIU1" s="251"/>
      <c r="WIV1" s="251"/>
      <c r="WIW1" s="251"/>
      <c r="WIX1" s="251"/>
      <c r="WIY1" s="251"/>
      <c r="WIZ1" s="251"/>
      <c r="WJA1" s="251"/>
      <c r="WJB1" s="251"/>
      <c r="WJC1" s="251"/>
      <c r="WJD1" s="251"/>
      <c r="WJE1" s="251"/>
      <c r="WJF1" s="251"/>
      <c r="WJG1" s="251"/>
      <c r="WJH1" s="251"/>
      <c r="WJI1" s="251"/>
      <c r="WJJ1" s="251"/>
      <c r="WJK1" s="251"/>
      <c r="WJL1" s="251"/>
      <c r="WJM1" s="251"/>
      <c r="WJN1" s="251"/>
      <c r="WJO1" s="251"/>
      <c r="WJP1" s="251"/>
      <c r="WJQ1" s="251"/>
      <c r="WJR1" s="251"/>
      <c r="WJS1" s="251"/>
      <c r="WJT1" s="251"/>
      <c r="WJU1" s="251"/>
      <c r="WJV1" s="251"/>
      <c r="WJW1" s="251"/>
      <c r="WJX1" s="251"/>
      <c r="WJY1" s="251"/>
      <c r="WJZ1" s="251"/>
      <c r="WKA1" s="251"/>
      <c r="WKB1" s="251"/>
      <c r="WKC1" s="251"/>
      <c r="WKD1" s="251"/>
      <c r="WKE1" s="251"/>
      <c r="WKF1" s="251"/>
      <c r="WKG1" s="251"/>
      <c r="WKH1" s="251"/>
      <c r="WKI1" s="251"/>
      <c r="WKJ1" s="251"/>
      <c r="WKK1" s="251"/>
      <c r="WKL1" s="251"/>
      <c r="WKM1" s="251"/>
      <c r="WKN1" s="251"/>
      <c r="WKO1" s="251"/>
      <c r="WKP1" s="251"/>
      <c r="WKQ1" s="251"/>
      <c r="WKR1" s="251"/>
      <c r="WKS1" s="251"/>
      <c r="WKT1" s="251"/>
      <c r="WKU1" s="251"/>
      <c r="WKV1" s="251"/>
      <c r="WKW1" s="251"/>
      <c r="WKX1" s="251"/>
      <c r="WKY1" s="251"/>
      <c r="WKZ1" s="251"/>
      <c r="WLA1" s="251"/>
      <c r="WLB1" s="251"/>
      <c r="WLC1" s="251"/>
      <c r="WLD1" s="251"/>
      <c r="WLE1" s="251"/>
      <c r="WLF1" s="251"/>
      <c r="WLG1" s="251"/>
      <c r="WLH1" s="251"/>
      <c r="WLI1" s="251"/>
      <c r="WLJ1" s="251"/>
      <c r="WLK1" s="251"/>
      <c r="WLL1" s="251"/>
      <c r="WLM1" s="251"/>
      <c r="WLN1" s="251"/>
      <c r="WLO1" s="251"/>
      <c r="WLP1" s="251"/>
      <c r="WLQ1" s="251"/>
      <c r="WLR1" s="251"/>
      <c r="WLS1" s="251"/>
      <c r="WLT1" s="251"/>
      <c r="WLU1" s="251"/>
      <c r="WLV1" s="251"/>
      <c r="WLW1" s="251"/>
      <c r="WLX1" s="251"/>
      <c r="WLY1" s="251"/>
      <c r="WLZ1" s="251"/>
      <c r="WMA1" s="251"/>
      <c r="WMB1" s="251"/>
      <c r="WMC1" s="251"/>
      <c r="WMD1" s="251"/>
      <c r="WME1" s="251"/>
      <c r="WMF1" s="251"/>
      <c r="WMG1" s="251"/>
      <c r="WMH1" s="251"/>
      <c r="WMI1" s="251"/>
      <c r="WMJ1" s="251"/>
      <c r="WMK1" s="251"/>
      <c r="WML1" s="251"/>
      <c r="WMM1" s="251"/>
      <c r="WMN1" s="251"/>
      <c r="WMO1" s="251"/>
      <c r="WMP1" s="251"/>
      <c r="WMQ1" s="251"/>
      <c r="WMR1" s="251"/>
      <c r="WMS1" s="251"/>
      <c r="WMT1" s="251"/>
      <c r="WMU1" s="251"/>
      <c r="WMV1" s="251"/>
      <c r="WMW1" s="251"/>
      <c r="WMX1" s="251"/>
      <c r="WMY1" s="251"/>
      <c r="WMZ1" s="251"/>
      <c r="WNA1" s="251"/>
      <c r="WNB1" s="251"/>
      <c r="WNC1" s="251"/>
      <c r="WND1" s="251"/>
      <c r="WNE1" s="251"/>
      <c r="WNF1" s="251"/>
      <c r="WNG1" s="251"/>
      <c r="WNH1" s="251"/>
      <c r="WNI1" s="251"/>
      <c r="WNJ1" s="251"/>
      <c r="WNK1" s="251"/>
      <c r="WNL1" s="251"/>
      <c r="WNM1" s="251"/>
      <c r="WNN1" s="251"/>
      <c r="WNO1" s="251"/>
      <c r="WNP1" s="251"/>
      <c r="WNQ1" s="251"/>
      <c r="WNR1" s="251"/>
      <c r="WNS1" s="251"/>
      <c r="WNT1" s="251"/>
      <c r="WNU1" s="251"/>
      <c r="WNV1" s="251"/>
      <c r="WNW1" s="251"/>
      <c r="WNX1" s="251"/>
      <c r="WNY1" s="251"/>
      <c r="WNZ1" s="251"/>
      <c r="WOA1" s="251"/>
      <c r="WOB1" s="251"/>
      <c r="WOC1" s="251"/>
      <c r="WOD1" s="251"/>
      <c r="WOE1" s="251"/>
      <c r="WOF1" s="251"/>
      <c r="WOG1" s="251"/>
      <c r="WOH1" s="251"/>
      <c r="WOI1" s="251"/>
      <c r="WOJ1" s="251"/>
      <c r="WOK1" s="251"/>
      <c r="WOL1" s="251"/>
      <c r="WOM1" s="251"/>
      <c r="WON1" s="251"/>
      <c r="WOO1" s="251"/>
      <c r="WOP1" s="251"/>
      <c r="WOQ1" s="251"/>
      <c r="WOR1" s="251"/>
      <c r="WOS1" s="251"/>
      <c r="WOT1" s="251"/>
      <c r="WOU1" s="251"/>
      <c r="WOV1" s="251"/>
      <c r="WOW1" s="251"/>
      <c r="WOX1" s="251"/>
      <c r="WOY1" s="251"/>
      <c r="WOZ1" s="251"/>
      <c r="WPA1" s="251"/>
      <c r="WPB1" s="251"/>
      <c r="WPC1" s="251"/>
      <c r="WPD1" s="251"/>
      <c r="WPE1" s="251"/>
      <c r="WPF1" s="251"/>
      <c r="WPG1" s="251"/>
      <c r="WPH1" s="251"/>
      <c r="WPI1" s="251"/>
      <c r="WPJ1" s="251"/>
      <c r="WPK1" s="251"/>
      <c r="WPL1" s="251"/>
      <c r="WPM1" s="251"/>
      <c r="WPN1" s="251"/>
      <c r="WPO1" s="251"/>
      <c r="WPP1" s="251"/>
      <c r="WPQ1" s="251"/>
      <c r="WPR1" s="251"/>
      <c r="WPS1" s="251"/>
      <c r="WPT1" s="251"/>
      <c r="WPU1" s="251"/>
      <c r="WPV1" s="251"/>
      <c r="WPW1" s="251"/>
      <c r="WPX1" s="251"/>
      <c r="WPY1" s="251"/>
      <c r="WPZ1" s="251"/>
      <c r="WQA1" s="251"/>
      <c r="WQB1" s="251"/>
      <c r="WQC1" s="251"/>
      <c r="WQD1" s="251"/>
      <c r="WQE1" s="251"/>
      <c r="WQF1" s="251"/>
      <c r="WQG1" s="251"/>
      <c r="WQH1" s="251"/>
      <c r="WQI1" s="251"/>
      <c r="WQJ1" s="251"/>
      <c r="WQK1" s="251"/>
      <c r="WQL1" s="251"/>
      <c r="WQM1" s="251"/>
      <c r="WQN1" s="251"/>
      <c r="WQO1" s="251"/>
      <c r="WQP1" s="251"/>
      <c r="WQQ1" s="251"/>
      <c r="WQR1" s="251"/>
      <c r="WQS1" s="251"/>
      <c r="WQT1" s="251"/>
      <c r="WQU1" s="251"/>
      <c r="WQV1" s="251"/>
      <c r="WQW1" s="251"/>
      <c r="WQX1" s="251"/>
      <c r="WQY1" s="251"/>
      <c r="WQZ1" s="251"/>
      <c r="WRA1" s="251"/>
      <c r="WRB1" s="251"/>
      <c r="WRC1" s="251"/>
      <c r="WRD1" s="251"/>
      <c r="WRE1" s="251"/>
      <c r="WRF1" s="251"/>
      <c r="WRG1" s="251"/>
      <c r="WRH1" s="251"/>
      <c r="WRI1" s="251"/>
      <c r="WRJ1" s="251"/>
      <c r="WRK1" s="251"/>
      <c r="WRL1" s="251"/>
      <c r="WRM1" s="251"/>
      <c r="WRN1" s="251"/>
      <c r="WRO1" s="251"/>
      <c r="WRP1" s="251"/>
      <c r="WRQ1" s="251"/>
      <c r="WRR1" s="251"/>
      <c r="WRS1" s="251"/>
      <c r="WRT1" s="251"/>
      <c r="WRU1" s="251"/>
      <c r="WRV1" s="251"/>
      <c r="WRW1" s="251"/>
      <c r="WRX1" s="251"/>
      <c r="WRY1" s="251"/>
      <c r="WRZ1" s="251"/>
      <c r="WSA1" s="251"/>
      <c r="WSB1" s="251"/>
      <c r="WSC1" s="251"/>
      <c r="WSD1" s="251"/>
      <c r="WSE1" s="251"/>
      <c r="WSF1" s="251"/>
      <c r="WSG1" s="251"/>
      <c r="WSH1" s="251"/>
      <c r="WSI1" s="251"/>
      <c r="WSJ1" s="251"/>
      <c r="WSK1" s="251"/>
      <c r="WSL1" s="251"/>
      <c r="WSM1" s="251"/>
      <c r="WSN1" s="251"/>
      <c r="WSO1" s="251"/>
      <c r="WSP1" s="251"/>
      <c r="WSQ1" s="251"/>
      <c r="WSR1" s="251"/>
      <c r="WSS1" s="251"/>
      <c r="WST1" s="251"/>
      <c r="WSU1" s="251"/>
      <c r="WSV1" s="251"/>
      <c r="WSW1" s="251"/>
      <c r="WSX1" s="251"/>
      <c r="WSY1" s="251"/>
      <c r="WSZ1" s="251"/>
      <c r="WTA1" s="251"/>
      <c r="WTB1" s="251"/>
      <c r="WTC1" s="251"/>
      <c r="WTD1" s="251"/>
      <c r="WTE1" s="251"/>
      <c r="WTF1" s="251"/>
      <c r="WTG1" s="251"/>
      <c r="WTH1" s="251"/>
      <c r="WTI1" s="251"/>
      <c r="WTJ1" s="251"/>
      <c r="WTK1" s="251"/>
      <c r="WTL1" s="251"/>
      <c r="WTM1" s="251"/>
      <c r="WTN1" s="251"/>
      <c r="WTO1" s="251"/>
      <c r="WTP1" s="251"/>
      <c r="WTQ1" s="251"/>
      <c r="WTR1" s="251"/>
      <c r="WTS1" s="251"/>
      <c r="WTT1" s="251"/>
      <c r="WTU1" s="251"/>
      <c r="WTV1" s="251"/>
      <c r="WTW1" s="251"/>
      <c r="WTX1" s="251"/>
      <c r="WTY1" s="251"/>
      <c r="WTZ1" s="251"/>
      <c r="WUA1" s="251"/>
      <c r="WUB1" s="251"/>
      <c r="WUC1" s="251"/>
      <c r="WUD1" s="251"/>
      <c r="WUE1" s="251"/>
      <c r="WUF1" s="251"/>
      <c r="WUG1" s="251"/>
      <c r="WUH1" s="251"/>
      <c r="WUI1" s="251"/>
      <c r="WUJ1" s="251"/>
      <c r="WUK1" s="251"/>
      <c r="WUL1" s="251"/>
      <c r="WUM1" s="251"/>
      <c r="WUN1" s="251"/>
      <c r="WUO1" s="251"/>
      <c r="WUP1" s="251"/>
      <c r="WUQ1" s="251"/>
      <c r="WUR1" s="251"/>
      <c r="WUS1" s="251"/>
      <c r="WUT1" s="251"/>
      <c r="WUU1" s="251"/>
      <c r="WUV1" s="251"/>
      <c r="WUW1" s="251"/>
      <c r="WUX1" s="251"/>
      <c r="WUY1" s="251"/>
      <c r="WUZ1" s="251"/>
      <c r="WVA1" s="251"/>
      <c r="WVB1" s="251"/>
      <c r="WVC1" s="251"/>
      <c r="WVD1" s="251"/>
      <c r="WVE1" s="251"/>
      <c r="WVF1" s="251"/>
      <c r="WVG1" s="251"/>
      <c r="WVH1" s="251"/>
      <c r="WVI1" s="251"/>
      <c r="WVJ1" s="251"/>
      <c r="WVK1" s="251"/>
      <c r="WVL1" s="251"/>
      <c r="WVM1" s="251"/>
      <c r="WVN1" s="251"/>
      <c r="WVO1" s="251"/>
      <c r="WVP1" s="251"/>
      <c r="WVQ1" s="251"/>
      <c r="WVR1" s="251"/>
      <c r="WVS1" s="251"/>
      <c r="WVT1" s="251"/>
      <c r="WVU1" s="251"/>
      <c r="WVV1" s="251"/>
      <c r="WVW1" s="251"/>
      <c r="WVX1" s="251"/>
      <c r="WVY1" s="251"/>
      <c r="WVZ1" s="251"/>
      <c r="WWA1" s="251"/>
      <c r="WWB1" s="251"/>
      <c r="WWC1" s="251"/>
      <c r="WWD1" s="251"/>
      <c r="WWE1" s="251"/>
      <c r="WWF1" s="251"/>
      <c r="WWG1" s="251"/>
      <c r="WWH1" s="251"/>
      <c r="WWI1" s="251"/>
      <c r="WWJ1" s="251"/>
      <c r="WWK1" s="251"/>
      <c r="WWL1" s="251"/>
      <c r="WWM1" s="251"/>
      <c r="WWN1" s="251"/>
      <c r="WWO1" s="251"/>
      <c r="WWP1" s="251"/>
      <c r="WWQ1" s="251"/>
      <c r="WWR1" s="251"/>
      <c r="WWS1" s="251"/>
      <c r="WWT1" s="251"/>
      <c r="WWU1" s="251"/>
      <c r="WWV1" s="251"/>
      <c r="WWW1" s="251"/>
      <c r="WWX1" s="251"/>
      <c r="WWY1" s="251"/>
      <c r="WWZ1" s="251"/>
      <c r="WXA1" s="251"/>
      <c r="WXB1" s="251"/>
      <c r="WXC1" s="251"/>
      <c r="WXD1" s="251"/>
      <c r="WXE1" s="251"/>
      <c r="WXF1" s="251"/>
      <c r="WXG1" s="251"/>
      <c r="WXH1" s="251"/>
      <c r="WXI1" s="251"/>
      <c r="WXJ1" s="251"/>
      <c r="WXK1" s="251"/>
      <c r="WXL1" s="251"/>
      <c r="WXM1" s="251"/>
      <c r="WXN1" s="251"/>
      <c r="WXO1" s="251"/>
      <c r="WXP1" s="251"/>
      <c r="WXQ1" s="251"/>
      <c r="WXR1" s="251"/>
      <c r="WXS1" s="251"/>
      <c r="WXT1" s="251"/>
      <c r="WXU1" s="251"/>
      <c r="WXV1" s="251"/>
      <c r="WXW1" s="251"/>
      <c r="WXX1" s="251"/>
      <c r="WXY1" s="251"/>
      <c r="WXZ1" s="251"/>
      <c r="WYA1" s="251"/>
      <c r="WYB1" s="251"/>
      <c r="WYC1" s="251"/>
      <c r="WYD1" s="251"/>
      <c r="WYE1" s="251"/>
      <c r="WYF1" s="251"/>
      <c r="WYG1" s="251"/>
      <c r="WYH1" s="251"/>
      <c r="WYI1" s="251"/>
      <c r="WYJ1" s="251"/>
      <c r="WYK1" s="251"/>
      <c r="WYL1" s="251"/>
      <c r="WYM1" s="251"/>
      <c r="WYN1" s="251"/>
      <c r="WYO1" s="251"/>
      <c r="WYP1" s="251"/>
      <c r="WYQ1" s="251"/>
      <c r="WYR1" s="251"/>
      <c r="WYS1" s="251"/>
      <c r="WYT1" s="251"/>
      <c r="WYU1" s="251"/>
      <c r="WYV1" s="251"/>
      <c r="WYW1" s="251"/>
      <c r="WYX1" s="251"/>
      <c r="WYY1" s="251"/>
      <c r="WYZ1" s="251"/>
      <c r="WZA1" s="251"/>
      <c r="WZB1" s="251"/>
      <c r="WZC1" s="251"/>
      <c r="WZD1" s="251"/>
      <c r="WZE1" s="251"/>
      <c r="WZF1" s="251"/>
      <c r="WZG1" s="251"/>
      <c r="WZH1" s="251"/>
      <c r="WZI1" s="251"/>
      <c r="WZJ1" s="251"/>
      <c r="WZK1" s="251"/>
      <c r="WZL1" s="251"/>
      <c r="WZM1" s="251"/>
      <c r="WZN1" s="251"/>
      <c r="WZO1" s="251"/>
      <c r="WZP1" s="251"/>
      <c r="WZQ1" s="251"/>
      <c r="WZR1" s="251"/>
      <c r="WZS1" s="251"/>
      <c r="WZT1" s="251"/>
      <c r="WZU1" s="251"/>
      <c r="WZV1" s="251"/>
      <c r="WZW1" s="251"/>
      <c r="WZX1" s="251"/>
      <c r="WZY1" s="251"/>
      <c r="WZZ1" s="251"/>
      <c r="XAA1" s="251"/>
      <c r="XAB1" s="251"/>
      <c r="XAC1" s="251"/>
      <c r="XAD1" s="251"/>
      <c r="XAE1" s="251"/>
      <c r="XAF1" s="251"/>
      <c r="XAG1" s="251"/>
      <c r="XAH1" s="251"/>
      <c r="XAI1" s="251"/>
      <c r="XAJ1" s="251"/>
      <c r="XAK1" s="251"/>
      <c r="XAL1" s="251"/>
      <c r="XAM1" s="251"/>
      <c r="XAN1" s="251"/>
      <c r="XAO1" s="251"/>
      <c r="XAP1" s="251"/>
      <c r="XAQ1" s="251"/>
      <c r="XAR1" s="251"/>
      <c r="XAS1" s="251"/>
      <c r="XAT1" s="251"/>
      <c r="XAU1" s="251"/>
      <c r="XAV1" s="251"/>
      <c r="XAW1" s="251"/>
      <c r="XAX1" s="251"/>
      <c r="XAY1" s="251"/>
      <c r="XAZ1" s="251"/>
      <c r="XBA1" s="251"/>
      <c r="XBB1" s="251"/>
      <c r="XBC1" s="251"/>
      <c r="XBD1" s="251"/>
      <c r="XBE1" s="251"/>
      <c r="XBF1" s="251"/>
      <c r="XBG1" s="251"/>
      <c r="XBH1" s="251"/>
      <c r="XBI1" s="251"/>
      <c r="XBJ1" s="251"/>
      <c r="XBK1" s="251"/>
      <c r="XBL1" s="251"/>
      <c r="XBM1" s="251"/>
      <c r="XBN1" s="251"/>
      <c r="XBO1" s="251"/>
      <c r="XBP1" s="251"/>
      <c r="XBQ1" s="251"/>
      <c r="XBR1" s="251"/>
      <c r="XBS1" s="251"/>
      <c r="XBT1" s="251"/>
      <c r="XBU1" s="251"/>
      <c r="XBV1" s="251"/>
      <c r="XBW1" s="251"/>
      <c r="XBX1" s="251"/>
      <c r="XBY1" s="251"/>
      <c r="XBZ1" s="251"/>
      <c r="XCA1" s="251"/>
      <c r="XCB1" s="251"/>
      <c r="XCC1" s="251"/>
      <c r="XCD1" s="251"/>
      <c r="XCE1" s="251"/>
      <c r="XCF1" s="251"/>
      <c r="XCG1" s="251"/>
      <c r="XCH1" s="251"/>
      <c r="XCI1" s="251"/>
      <c r="XCJ1" s="251"/>
      <c r="XCK1" s="251"/>
      <c r="XCL1" s="251"/>
      <c r="XCM1" s="251"/>
      <c r="XCN1" s="251"/>
      <c r="XCO1" s="251"/>
      <c r="XCP1" s="251"/>
      <c r="XCQ1" s="251"/>
      <c r="XCR1" s="251"/>
      <c r="XCS1" s="251"/>
      <c r="XCT1" s="251"/>
      <c r="XCU1" s="251"/>
      <c r="XCV1" s="251"/>
      <c r="XCW1" s="251"/>
      <c r="XCX1" s="251"/>
      <c r="XCY1" s="251"/>
      <c r="XCZ1" s="251"/>
      <c r="XDA1" s="251"/>
      <c r="XDB1" s="251"/>
      <c r="XDC1" s="251"/>
      <c r="XDD1" s="251"/>
      <c r="XDE1" s="251"/>
      <c r="XDF1" s="251"/>
      <c r="XDG1" s="251"/>
      <c r="XDH1" s="251"/>
      <c r="XDI1" s="251"/>
      <c r="XDJ1" s="251"/>
      <c r="XDK1" s="251"/>
      <c r="XDL1" s="251"/>
      <c r="XDM1" s="251"/>
      <c r="XDN1" s="251"/>
      <c r="XDO1" s="251"/>
      <c r="XDP1" s="251"/>
      <c r="XDQ1" s="251"/>
      <c r="XDR1" s="251"/>
      <c r="XDS1" s="251"/>
      <c r="XDT1" s="251"/>
      <c r="XDU1" s="251"/>
      <c r="XDV1" s="251"/>
      <c r="XDW1" s="251"/>
      <c r="XDX1" s="251"/>
      <c r="XDY1" s="251"/>
      <c r="XDZ1" s="251"/>
      <c r="XEA1" s="251"/>
      <c r="XEB1" s="251"/>
      <c r="XEC1" s="251"/>
      <c r="XED1" s="251"/>
      <c r="XEE1" s="251"/>
      <c r="XEF1" s="251"/>
      <c r="XEG1" s="251"/>
    </row>
    <row r="2" s="135" customFormat="1" ht="28.5" customHeight="1" spans="1:3">
      <c r="A2" s="164" t="s">
        <v>59</v>
      </c>
      <c r="B2" s="164"/>
      <c r="C2" s="164"/>
    </row>
    <row r="3" s="136" customFormat="1" ht="21.75" customHeight="1" spans="3:3">
      <c r="C3" s="181" t="s">
        <v>2</v>
      </c>
    </row>
    <row r="4" s="273" customFormat="1" customHeight="1" spans="1:3">
      <c r="A4" s="279" t="s">
        <v>60</v>
      </c>
      <c r="B4" s="279" t="s">
        <v>61</v>
      </c>
      <c r="C4" s="280" t="s">
        <v>5</v>
      </c>
    </row>
    <row r="5" s="273" customFormat="1" customHeight="1" spans="1:3">
      <c r="A5" s="279"/>
      <c r="B5" s="279"/>
      <c r="C5" s="280"/>
    </row>
    <row r="6" s="273" customFormat="1" customHeight="1" spans="1:3">
      <c r="A6" s="279" t="s">
        <v>62</v>
      </c>
      <c r="B6" s="279" t="s">
        <v>63</v>
      </c>
      <c r="C6" s="280">
        <v>9</v>
      </c>
    </row>
    <row r="7" s="273" customFormat="1" customHeight="1" spans="1:3">
      <c r="A7" s="281" t="s">
        <v>5</v>
      </c>
      <c r="B7" s="282"/>
      <c r="C7" s="283">
        <f>C8+C96+C121+C148+C156+C174+C253+C292+C307+C320+C371+C380+C383+C388+C396+C402+C409+C424+C425+C430+C433</f>
        <v>590391.22</v>
      </c>
    </row>
    <row r="8" s="274" customFormat="1" customHeight="1" spans="1:16384">
      <c r="A8" s="284">
        <v>201</v>
      </c>
      <c r="B8" s="285" t="s">
        <v>32</v>
      </c>
      <c r="C8" s="286">
        <v>58250.6</v>
      </c>
      <c r="XEH8" s="288"/>
      <c r="XEI8" s="288"/>
      <c r="XEJ8" s="288"/>
      <c r="XEK8" s="288"/>
      <c r="XEL8" s="288"/>
      <c r="XEM8" s="288"/>
      <c r="XEN8" s="288"/>
      <c r="XEO8" s="288"/>
      <c r="XEP8" s="288"/>
      <c r="XEQ8" s="288"/>
      <c r="XER8" s="288"/>
      <c r="XES8" s="288"/>
      <c r="XET8" s="288"/>
      <c r="XEU8" s="288"/>
      <c r="XEV8" s="288"/>
      <c r="XEW8" s="288"/>
      <c r="XEX8" s="288"/>
      <c r="XEY8" s="288"/>
      <c r="XEZ8" s="288"/>
      <c r="XFA8" s="288"/>
      <c r="XFB8" s="288"/>
      <c r="XFC8" s="288"/>
      <c r="XFD8" s="288"/>
    </row>
    <row r="9" s="274" customFormat="1" customHeight="1" spans="1:16384">
      <c r="A9" s="284">
        <v>20101</v>
      </c>
      <c r="B9" s="285" t="s">
        <v>64</v>
      </c>
      <c r="C9" s="286">
        <v>654.16</v>
      </c>
      <c r="XEH9" s="288"/>
      <c r="XEI9" s="288"/>
      <c r="XEJ9" s="288"/>
      <c r="XEK9" s="288"/>
      <c r="XEL9" s="288"/>
      <c r="XEM9" s="288"/>
      <c r="XEN9" s="288"/>
      <c r="XEO9" s="288"/>
      <c r="XEP9" s="288"/>
      <c r="XEQ9" s="288"/>
      <c r="XER9" s="288"/>
      <c r="XES9" s="288"/>
      <c r="XET9" s="288"/>
      <c r="XEU9" s="288"/>
      <c r="XEV9" s="288"/>
      <c r="XEW9" s="288"/>
      <c r="XEX9" s="288"/>
      <c r="XEY9" s="288"/>
      <c r="XEZ9" s="288"/>
      <c r="XFA9" s="288"/>
      <c r="XFB9" s="288"/>
      <c r="XFC9" s="288"/>
      <c r="XFD9" s="288"/>
    </row>
    <row r="10" s="274" customFormat="1" customHeight="1" spans="1:16384">
      <c r="A10" s="284">
        <v>2010101</v>
      </c>
      <c r="B10" s="285" t="s">
        <v>65</v>
      </c>
      <c r="C10" s="286">
        <v>373.66</v>
      </c>
      <c r="XEH10" s="288"/>
      <c r="XEI10" s="288"/>
      <c r="XEJ10" s="288"/>
      <c r="XEK10" s="288"/>
      <c r="XEL10" s="288"/>
      <c r="XEM10" s="288"/>
      <c r="XEN10" s="288"/>
      <c r="XEO10" s="288"/>
      <c r="XEP10" s="288"/>
      <c r="XEQ10" s="288"/>
      <c r="XER10" s="288"/>
      <c r="XES10" s="288"/>
      <c r="XET10" s="288"/>
      <c r="XEU10" s="288"/>
      <c r="XEV10" s="288"/>
      <c r="XEW10" s="288"/>
      <c r="XEX10" s="288"/>
      <c r="XEY10" s="288"/>
      <c r="XEZ10" s="288"/>
      <c r="XFA10" s="288"/>
      <c r="XFB10" s="288"/>
      <c r="XFC10" s="288"/>
      <c r="XFD10" s="288"/>
    </row>
    <row r="11" s="274" customFormat="1" customHeight="1" spans="1:16384">
      <c r="A11" s="284">
        <v>2010102</v>
      </c>
      <c r="B11" s="285" t="s">
        <v>66</v>
      </c>
      <c r="C11" s="286">
        <v>125</v>
      </c>
      <c r="XEH11" s="288"/>
      <c r="XEI11" s="288"/>
      <c r="XEJ11" s="288"/>
      <c r="XEK11" s="288"/>
      <c r="XEL11" s="288"/>
      <c r="XEM11" s="288"/>
      <c r="XEN11" s="288"/>
      <c r="XEO11" s="288"/>
      <c r="XEP11" s="288"/>
      <c r="XEQ11" s="288"/>
      <c r="XER11" s="288"/>
      <c r="XES11" s="288"/>
      <c r="XET11" s="288"/>
      <c r="XEU11" s="288"/>
      <c r="XEV11" s="288"/>
      <c r="XEW11" s="288"/>
      <c r="XEX11" s="288"/>
      <c r="XEY11" s="288"/>
      <c r="XEZ11" s="288"/>
      <c r="XFA11" s="288"/>
      <c r="XFB11" s="288"/>
      <c r="XFC11" s="288"/>
      <c r="XFD11" s="288"/>
    </row>
    <row r="12" s="274" customFormat="1" customHeight="1" spans="1:16384">
      <c r="A12" s="284">
        <v>2010104</v>
      </c>
      <c r="B12" s="285" t="s">
        <v>67</v>
      </c>
      <c r="C12" s="286">
        <v>43</v>
      </c>
      <c r="XEH12" s="288"/>
      <c r="XEI12" s="288"/>
      <c r="XEJ12" s="288"/>
      <c r="XEK12" s="288"/>
      <c r="XEL12" s="288"/>
      <c r="XEM12" s="288"/>
      <c r="XEN12" s="288"/>
      <c r="XEO12" s="288"/>
      <c r="XEP12" s="288"/>
      <c r="XEQ12" s="288"/>
      <c r="XER12" s="288"/>
      <c r="XES12" s="288"/>
      <c r="XET12" s="288"/>
      <c r="XEU12" s="288"/>
      <c r="XEV12" s="288"/>
      <c r="XEW12" s="288"/>
      <c r="XEX12" s="288"/>
      <c r="XEY12" s="288"/>
      <c r="XEZ12" s="288"/>
      <c r="XFA12" s="288"/>
      <c r="XFB12" s="288"/>
      <c r="XFC12" s="288"/>
      <c r="XFD12" s="288"/>
    </row>
    <row r="13" s="274" customFormat="1" customHeight="1" spans="1:16384">
      <c r="A13" s="284">
        <v>2010106</v>
      </c>
      <c r="B13" s="285" t="s">
        <v>68</v>
      </c>
      <c r="C13" s="286">
        <v>112.5</v>
      </c>
      <c r="XEH13" s="288"/>
      <c r="XEI13" s="288"/>
      <c r="XEJ13" s="288"/>
      <c r="XEK13" s="288"/>
      <c r="XEL13" s="288"/>
      <c r="XEM13" s="288"/>
      <c r="XEN13" s="288"/>
      <c r="XEO13" s="288"/>
      <c r="XEP13" s="288"/>
      <c r="XEQ13" s="288"/>
      <c r="XER13" s="288"/>
      <c r="XES13" s="288"/>
      <c r="XET13" s="288"/>
      <c r="XEU13" s="288"/>
      <c r="XEV13" s="288"/>
      <c r="XEW13" s="288"/>
      <c r="XEX13" s="288"/>
      <c r="XEY13" s="288"/>
      <c r="XEZ13" s="288"/>
      <c r="XFA13" s="288"/>
      <c r="XFB13" s="288"/>
      <c r="XFC13" s="288"/>
      <c r="XFD13" s="288"/>
    </row>
    <row r="14" s="274" customFormat="1" customHeight="1" spans="1:16384">
      <c r="A14" s="284">
        <v>20102</v>
      </c>
      <c r="B14" s="285" t="s">
        <v>69</v>
      </c>
      <c r="C14" s="286">
        <v>424.31</v>
      </c>
      <c r="XEH14" s="288"/>
      <c r="XEI14" s="288"/>
      <c r="XEJ14" s="288"/>
      <c r="XEK14" s="288"/>
      <c r="XEL14" s="288"/>
      <c r="XEM14" s="288"/>
      <c r="XEN14" s="288"/>
      <c r="XEO14" s="288"/>
      <c r="XEP14" s="288"/>
      <c r="XEQ14" s="288"/>
      <c r="XER14" s="288"/>
      <c r="XES14" s="288"/>
      <c r="XET14" s="288"/>
      <c r="XEU14" s="288"/>
      <c r="XEV14" s="288"/>
      <c r="XEW14" s="288"/>
      <c r="XEX14" s="288"/>
      <c r="XEY14" s="288"/>
      <c r="XEZ14" s="288"/>
      <c r="XFA14" s="288"/>
      <c r="XFB14" s="288"/>
      <c r="XFC14" s="288"/>
      <c r="XFD14" s="288"/>
    </row>
    <row r="15" s="274" customFormat="1" customHeight="1" spans="1:16384">
      <c r="A15" s="284">
        <v>2010201</v>
      </c>
      <c r="B15" s="285" t="s">
        <v>65</v>
      </c>
      <c r="C15" s="286">
        <v>298.06</v>
      </c>
      <c r="XEH15" s="288"/>
      <c r="XEI15" s="288"/>
      <c r="XEJ15" s="288"/>
      <c r="XEK15" s="288"/>
      <c r="XEL15" s="288"/>
      <c r="XEM15" s="288"/>
      <c r="XEN15" s="288"/>
      <c r="XEO15" s="288"/>
      <c r="XEP15" s="288"/>
      <c r="XEQ15" s="288"/>
      <c r="XER15" s="288"/>
      <c r="XES15" s="288"/>
      <c r="XET15" s="288"/>
      <c r="XEU15" s="288"/>
      <c r="XEV15" s="288"/>
      <c r="XEW15" s="288"/>
      <c r="XEX15" s="288"/>
      <c r="XEY15" s="288"/>
      <c r="XEZ15" s="288"/>
      <c r="XFA15" s="288"/>
      <c r="XFB15" s="288"/>
      <c r="XFC15" s="288"/>
      <c r="XFD15" s="288"/>
    </row>
    <row r="16" s="274" customFormat="1" customHeight="1" spans="1:16384">
      <c r="A16" s="284">
        <v>2010202</v>
      </c>
      <c r="B16" s="285" t="s">
        <v>66</v>
      </c>
      <c r="C16" s="286">
        <v>38</v>
      </c>
      <c r="XEH16" s="288"/>
      <c r="XEI16" s="288"/>
      <c r="XEJ16" s="288"/>
      <c r="XEK16" s="288"/>
      <c r="XEL16" s="288"/>
      <c r="XEM16" s="288"/>
      <c r="XEN16" s="288"/>
      <c r="XEO16" s="288"/>
      <c r="XEP16" s="288"/>
      <c r="XEQ16" s="288"/>
      <c r="XER16" s="288"/>
      <c r="XES16" s="288"/>
      <c r="XET16" s="288"/>
      <c r="XEU16" s="288"/>
      <c r="XEV16" s="288"/>
      <c r="XEW16" s="288"/>
      <c r="XEX16" s="288"/>
      <c r="XEY16" s="288"/>
      <c r="XEZ16" s="288"/>
      <c r="XFA16" s="288"/>
      <c r="XFB16" s="288"/>
      <c r="XFC16" s="288"/>
      <c r="XFD16" s="288"/>
    </row>
    <row r="17" s="274" customFormat="1" customHeight="1" spans="1:16384">
      <c r="A17" s="284">
        <v>2010204</v>
      </c>
      <c r="B17" s="285" t="s">
        <v>70</v>
      </c>
      <c r="C17" s="286">
        <v>14.4</v>
      </c>
      <c r="XEH17" s="288"/>
      <c r="XEI17" s="288"/>
      <c r="XEJ17" s="288"/>
      <c r="XEK17" s="288"/>
      <c r="XEL17" s="288"/>
      <c r="XEM17" s="288"/>
      <c r="XEN17" s="288"/>
      <c r="XEO17" s="288"/>
      <c r="XEP17" s="288"/>
      <c r="XEQ17" s="288"/>
      <c r="XER17" s="288"/>
      <c r="XES17" s="288"/>
      <c r="XET17" s="288"/>
      <c r="XEU17" s="288"/>
      <c r="XEV17" s="288"/>
      <c r="XEW17" s="288"/>
      <c r="XEX17" s="288"/>
      <c r="XEY17" s="288"/>
      <c r="XEZ17" s="288"/>
      <c r="XFA17" s="288"/>
      <c r="XFB17" s="288"/>
      <c r="XFC17" s="288"/>
      <c r="XFD17" s="288"/>
    </row>
    <row r="18" s="274" customFormat="1" customHeight="1" spans="1:16384">
      <c r="A18" s="284">
        <v>2010205</v>
      </c>
      <c r="B18" s="285" t="s">
        <v>71</v>
      </c>
      <c r="C18" s="286">
        <v>46.55</v>
      </c>
      <c r="XEH18" s="288"/>
      <c r="XEI18" s="288"/>
      <c r="XEJ18" s="288"/>
      <c r="XEK18" s="288"/>
      <c r="XEL18" s="288"/>
      <c r="XEM18" s="288"/>
      <c r="XEN18" s="288"/>
      <c r="XEO18" s="288"/>
      <c r="XEP18" s="288"/>
      <c r="XEQ18" s="288"/>
      <c r="XER18" s="288"/>
      <c r="XES18" s="288"/>
      <c r="XET18" s="288"/>
      <c r="XEU18" s="288"/>
      <c r="XEV18" s="288"/>
      <c r="XEW18" s="288"/>
      <c r="XEX18" s="288"/>
      <c r="XEY18" s="288"/>
      <c r="XEZ18" s="288"/>
      <c r="XFA18" s="288"/>
      <c r="XFB18" s="288"/>
      <c r="XFC18" s="288"/>
      <c r="XFD18" s="288"/>
    </row>
    <row r="19" s="274" customFormat="1" customHeight="1" spans="1:16384">
      <c r="A19" s="284">
        <v>2010299</v>
      </c>
      <c r="B19" s="285" t="s">
        <v>72</v>
      </c>
      <c r="C19" s="286">
        <v>27.3</v>
      </c>
      <c r="XEH19" s="288"/>
      <c r="XEI19" s="288"/>
      <c r="XEJ19" s="288"/>
      <c r="XEK19" s="288"/>
      <c r="XEL19" s="288"/>
      <c r="XEM19" s="288"/>
      <c r="XEN19" s="288"/>
      <c r="XEO19" s="288"/>
      <c r="XEP19" s="288"/>
      <c r="XEQ19" s="288"/>
      <c r="XER19" s="288"/>
      <c r="XES19" s="288"/>
      <c r="XET19" s="288"/>
      <c r="XEU19" s="288"/>
      <c r="XEV19" s="288"/>
      <c r="XEW19" s="288"/>
      <c r="XEX19" s="288"/>
      <c r="XEY19" s="288"/>
      <c r="XEZ19" s="288"/>
      <c r="XFA19" s="288"/>
      <c r="XFB19" s="288"/>
      <c r="XFC19" s="288"/>
      <c r="XFD19" s="288"/>
    </row>
    <row r="20" s="274" customFormat="1" customHeight="1" spans="1:16384">
      <c r="A20" s="284">
        <v>20103</v>
      </c>
      <c r="B20" s="285" t="s">
        <v>73</v>
      </c>
      <c r="C20" s="287">
        <v>30862.84</v>
      </c>
      <c r="XEH20" s="288"/>
      <c r="XEI20" s="288"/>
      <c r="XEJ20" s="288"/>
      <c r="XEK20" s="288"/>
      <c r="XEL20" s="288"/>
      <c r="XEM20" s="288"/>
      <c r="XEN20" s="288"/>
      <c r="XEO20" s="288"/>
      <c r="XEP20" s="288"/>
      <c r="XEQ20" s="288"/>
      <c r="XER20" s="288"/>
      <c r="XES20" s="288"/>
      <c r="XET20" s="288"/>
      <c r="XEU20" s="288"/>
      <c r="XEV20" s="288"/>
      <c r="XEW20" s="288"/>
      <c r="XEX20" s="288"/>
      <c r="XEY20" s="288"/>
      <c r="XEZ20" s="288"/>
      <c r="XFA20" s="288"/>
      <c r="XFB20" s="288"/>
      <c r="XFC20" s="288"/>
      <c r="XFD20" s="288"/>
    </row>
    <row r="21" s="274" customFormat="1" customHeight="1" spans="1:16384">
      <c r="A21" s="284">
        <v>2010301</v>
      </c>
      <c r="B21" s="285" t="s">
        <v>65</v>
      </c>
      <c r="C21" s="287">
        <v>23599.05</v>
      </c>
      <c r="XEH21" s="288"/>
      <c r="XEI21" s="288"/>
      <c r="XEJ21" s="288"/>
      <c r="XEK21" s="288"/>
      <c r="XEL21" s="288"/>
      <c r="XEM21" s="288"/>
      <c r="XEN21" s="288"/>
      <c r="XEO21" s="288"/>
      <c r="XEP21" s="288"/>
      <c r="XEQ21" s="288"/>
      <c r="XER21" s="288"/>
      <c r="XES21" s="288"/>
      <c r="XET21" s="288"/>
      <c r="XEU21" s="288"/>
      <c r="XEV21" s="288"/>
      <c r="XEW21" s="288"/>
      <c r="XEX21" s="288"/>
      <c r="XEY21" s="288"/>
      <c r="XEZ21" s="288"/>
      <c r="XFA21" s="288"/>
      <c r="XFB21" s="288"/>
      <c r="XFC21" s="288"/>
      <c r="XFD21" s="288"/>
    </row>
    <row r="22" s="274" customFormat="1" customHeight="1" spans="1:16384">
      <c r="A22" s="284">
        <v>2010302</v>
      </c>
      <c r="B22" s="285" t="s">
        <v>66</v>
      </c>
      <c r="C22" s="287">
        <v>2640.26</v>
      </c>
      <c r="XEH22" s="288"/>
      <c r="XEI22" s="288"/>
      <c r="XEJ22" s="288"/>
      <c r="XEK22" s="288"/>
      <c r="XEL22" s="288"/>
      <c r="XEM22" s="288"/>
      <c r="XEN22" s="288"/>
      <c r="XEO22" s="288"/>
      <c r="XEP22" s="288"/>
      <c r="XEQ22" s="288"/>
      <c r="XER22" s="288"/>
      <c r="XES22" s="288"/>
      <c r="XET22" s="288"/>
      <c r="XEU22" s="288"/>
      <c r="XEV22" s="288"/>
      <c r="XEW22" s="288"/>
      <c r="XEX22" s="288"/>
      <c r="XEY22" s="288"/>
      <c r="XEZ22" s="288"/>
      <c r="XFA22" s="288"/>
      <c r="XFB22" s="288"/>
      <c r="XFC22" s="288"/>
      <c r="XFD22" s="288"/>
    </row>
    <row r="23" s="274" customFormat="1" customHeight="1" spans="1:16384">
      <c r="A23" s="284">
        <v>2010303</v>
      </c>
      <c r="B23" s="285" t="s">
        <v>74</v>
      </c>
      <c r="C23" s="287">
        <v>3107.05</v>
      </c>
      <c r="XEH23" s="288"/>
      <c r="XEI23" s="288"/>
      <c r="XEJ23" s="288"/>
      <c r="XEK23" s="288"/>
      <c r="XEL23" s="288"/>
      <c r="XEM23" s="288"/>
      <c r="XEN23" s="288"/>
      <c r="XEO23" s="288"/>
      <c r="XEP23" s="288"/>
      <c r="XEQ23" s="288"/>
      <c r="XER23" s="288"/>
      <c r="XES23" s="288"/>
      <c r="XET23" s="288"/>
      <c r="XEU23" s="288"/>
      <c r="XEV23" s="288"/>
      <c r="XEW23" s="288"/>
      <c r="XEX23" s="288"/>
      <c r="XEY23" s="288"/>
      <c r="XEZ23" s="288"/>
      <c r="XFA23" s="288"/>
      <c r="XFB23" s="288"/>
      <c r="XFC23" s="288"/>
      <c r="XFD23" s="288"/>
    </row>
    <row r="24" s="274" customFormat="1" customHeight="1" spans="1:16384">
      <c r="A24" s="284">
        <v>2010308</v>
      </c>
      <c r="B24" s="285" t="s">
        <v>75</v>
      </c>
      <c r="C24" s="287">
        <v>535.25</v>
      </c>
      <c r="XEH24" s="288"/>
      <c r="XEI24" s="288"/>
      <c r="XEJ24" s="288"/>
      <c r="XEK24" s="288"/>
      <c r="XEL24" s="288"/>
      <c r="XEM24" s="288"/>
      <c r="XEN24" s="288"/>
      <c r="XEO24" s="288"/>
      <c r="XEP24" s="288"/>
      <c r="XEQ24" s="288"/>
      <c r="XER24" s="288"/>
      <c r="XES24" s="288"/>
      <c r="XET24" s="288"/>
      <c r="XEU24" s="288"/>
      <c r="XEV24" s="288"/>
      <c r="XEW24" s="288"/>
      <c r="XEX24" s="288"/>
      <c r="XEY24" s="288"/>
      <c r="XEZ24" s="288"/>
      <c r="XFA24" s="288"/>
      <c r="XFB24" s="288"/>
      <c r="XFC24" s="288"/>
      <c r="XFD24" s="288"/>
    </row>
    <row r="25" s="274" customFormat="1" customHeight="1" spans="1:16384">
      <c r="A25" s="284">
        <v>2010399</v>
      </c>
      <c r="B25" s="285" t="s">
        <v>76</v>
      </c>
      <c r="C25" s="287">
        <v>981.23</v>
      </c>
      <c r="XEH25" s="288"/>
      <c r="XEI25" s="288"/>
      <c r="XEJ25" s="288"/>
      <c r="XEK25" s="288"/>
      <c r="XEL25" s="288"/>
      <c r="XEM25" s="288"/>
      <c r="XEN25" s="288"/>
      <c r="XEO25" s="288"/>
      <c r="XEP25" s="288"/>
      <c r="XEQ25" s="288"/>
      <c r="XER25" s="288"/>
      <c r="XES25" s="288"/>
      <c r="XET25" s="288"/>
      <c r="XEU25" s="288"/>
      <c r="XEV25" s="288"/>
      <c r="XEW25" s="288"/>
      <c r="XEX25" s="288"/>
      <c r="XEY25" s="288"/>
      <c r="XEZ25" s="288"/>
      <c r="XFA25" s="288"/>
      <c r="XFB25" s="288"/>
      <c r="XFC25" s="288"/>
      <c r="XFD25" s="288"/>
    </row>
    <row r="26" s="274" customFormat="1" customHeight="1" spans="1:16384">
      <c r="A26" s="284">
        <v>20104</v>
      </c>
      <c r="B26" s="285" t="s">
        <v>77</v>
      </c>
      <c r="C26" s="287">
        <v>1077.87</v>
      </c>
      <c r="XEH26" s="288"/>
      <c r="XEI26" s="288"/>
      <c r="XEJ26" s="288"/>
      <c r="XEK26" s="288"/>
      <c r="XEL26" s="288"/>
      <c r="XEM26" s="288"/>
      <c r="XEN26" s="288"/>
      <c r="XEO26" s="288"/>
      <c r="XEP26" s="288"/>
      <c r="XEQ26" s="288"/>
      <c r="XER26" s="288"/>
      <c r="XES26" s="288"/>
      <c r="XET26" s="288"/>
      <c r="XEU26" s="288"/>
      <c r="XEV26" s="288"/>
      <c r="XEW26" s="288"/>
      <c r="XEX26" s="288"/>
      <c r="XEY26" s="288"/>
      <c r="XEZ26" s="288"/>
      <c r="XFA26" s="288"/>
      <c r="XFB26" s="288"/>
      <c r="XFC26" s="288"/>
      <c r="XFD26" s="288"/>
    </row>
    <row r="27" s="274" customFormat="1" customHeight="1" spans="1:16384">
      <c r="A27" s="284">
        <v>2010401</v>
      </c>
      <c r="B27" s="285" t="s">
        <v>65</v>
      </c>
      <c r="C27" s="287">
        <v>783.87</v>
      </c>
      <c r="XEH27" s="288"/>
      <c r="XEI27" s="288"/>
      <c r="XEJ27" s="288"/>
      <c r="XEK27" s="288"/>
      <c r="XEL27" s="288"/>
      <c r="XEM27" s="288"/>
      <c r="XEN27" s="288"/>
      <c r="XEO27" s="288"/>
      <c r="XEP27" s="288"/>
      <c r="XEQ27" s="288"/>
      <c r="XER27" s="288"/>
      <c r="XES27" s="288"/>
      <c r="XET27" s="288"/>
      <c r="XEU27" s="288"/>
      <c r="XEV27" s="288"/>
      <c r="XEW27" s="288"/>
      <c r="XEX27" s="288"/>
      <c r="XEY27" s="288"/>
      <c r="XEZ27" s="288"/>
      <c r="XFA27" s="288"/>
      <c r="XFB27" s="288"/>
      <c r="XFC27" s="288"/>
      <c r="XFD27" s="288"/>
    </row>
    <row r="28" s="274" customFormat="1" customHeight="1" spans="1:16384">
      <c r="A28" s="284">
        <v>2010402</v>
      </c>
      <c r="B28" s="285" t="s">
        <v>66</v>
      </c>
      <c r="C28" s="287">
        <v>52</v>
      </c>
      <c r="XEH28" s="288"/>
      <c r="XEI28" s="288"/>
      <c r="XEJ28" s="288"/>
      <c r="XEK28" s="288"/>
      <c r="XEL28" s="288"/>
      <c r="XEM28" s="288"/>
      <c r="XEN28" s="288"/>
      <c r="XEO28" s="288"/>
      <c r="XEP28" s="288"/>
      <c r="XEQ28" s="288"/>
      <c r="XER28" s="288"/>
      <c r="XES28" s="288"/>
      <c r="XET28" s="288"/>
      <c r="XEU28" s="288"/>
      <c r="XEV28" s="288"/>
      <c r="XEW28" s="288"/>
      <c r="XEX28" s="288"/>
      <c r="XEY28" s="288"/>
      <c r="XEZ28" s="288"/>
      <c r="XFA28" s="288"/>
      <c r="XFB28" s="288"/>
      <c r="XFC28" s="288"/>
      <c r="XFD28" s="288"/>
    </row>
    <row r="29" s="274" customFormat="1" customHeight="1" spans="1:16384">
      <c r="A29" s="284">
        <v>2010404</v>
      </c>
      <c r="B29" s="285" t="s">
        <v>78</v>
      </c>
      <c r="C29" s="287">
        <v>83.6</v>
      </c>
      <c r="XEH29" s="288"/>
      <c r="XEI29" s="288"/>
      <c r="XEJ29" s="288"/>
      <c r="XEK29" s="288"/>
      <c r="XEL29" s="288"/>
      <c r="XEM29" s="288"/>
      <c r="XEN29" s="288"/>
      <c r="XEO29" s="288"/>
      <c r="XEP29" s="288"/>
      <c r="XEQ29" s="288"/>
      <c r="XER29" s="288"/>
      <c r="XES29" s="288"/>
      <c r="XET29" s="288"/>
      <c r="XEU29" s="288"/>
      <c r="XEV29" s="288"/>
      <c r="XEW29" s="288"/>
      <c r="XEX29" s="288"/>
      <c r="XEY29" s="288"/>
      <c r="XEZ29" s="288"/>
      <c r="XFA29" s="288"/>
      <c r="XFB29" s="288"/>
      <c r="XFC29" s="288"/>
      <c r="XFD29" s="288"/>
    </row>
    <row r="30" s="274" customFormat="1" customHeight="1" spans="1:16384">
      <c r="A30" s="284">
        <v>2010405</v>
      </c>
      <c r="B30" s="285" t="s">
        <v>79</v>
      </c>
      <c r="C30" s="287">
        <v>76.3</v>
      </c>
      <c r="XEH30" s="288"/>
      <c r="XEI30" s="288"/>
      <c r="XEJ30" s="288"/>
      <c r="XEK30" s="288"/>
      <c r="XEL30" s="288"/>
      <c r="XEM30" s="288"/>
      <c r="XEN30" s="288"/>
      <c r="XEO30" s="288"/>
      <c r="XEP30" s="288"/>
      <c r="XEQ30" s="288"/>
      <c r="XER30" s="288"/>
      <c r="XES30" s="288"/>
      <c r="XET30" s="288"/>
      <c r="XEU30" s="288"/>
      <c r="XEV30" s="288"/>
      <c r="XEW30" s="288"/>
      <c r="XEX30" s="288"/>
      <c r="XEY30" s="288"/>
      <c r="XEZ30" s="288"/>
      <c r="XFA30" s="288"/>
      <c r="XFB30" s="288"/>
      <c r="XFC30" s="288"/>
      <c r="XFD30" s="288"/>
    </row>
    <row r="31" s="274" customFormat="1" customHeight="1" spans="1:16384">
      <c r="A31" s="284">
        <v>2010408</v>
      </c>
      <c r="B31" s="285" t="s">
        <v>80</v>
      </c>
      <c r="C31" s="287">
        <v>75.1</v>
      </c>
      <c r="XEH31" s="288"/>
      <c r="XEI31" s="288"/>
      <c r="XEJ31" s="288"/>
      <c r="XEK31" s="288"/>
      <c r="XEL31" s="288"/>
      <c r="XEM31" s="288"/>
      <c r="XEN31" s="288"/>
      <c r="XEO31" s="288"/>
      <c r="XEP31" s="288"/>
      <c r="XEQ31" s="288"/>
      <c r="XER31" s="288"/>
      <c r="XES31" s="288"/>
      <c r="XET31" s="288"/>
      <c r="XEU31" s="288"/>
      <c r="XEV31" s="288"/>
      <c r="XEW31" s="288"/>
      <c r="XEX31" s="288"/>
      <c r="XEY31" s="288"/>
      <c r="XEZ31" s="288"/>
      <c r="XFA31" s="288"/>
      <c r="XFB31" s="288"/>
      <c r="XFC31" s="288"/>
      <c r="XFD31" s="288"/>
    </row>
    <row r="32" s="274" customFormat="1" customHeight="1" spans="1:16384">
      <c r="A32" s="284">
        <v>2010499</v>
      </c>
      <c r="B32" s="285" t="s">
        <v>81</v>
      </c>
      <c r="C32" s="287">
        <v>7</v>
      </c>
      <c r="XEH32" s="288"/>
      <c r="XEI32" s="288"/>
      <c r="XEJ32" s="288"/>
      <c r="XEK32" s="288"/>
      <c r="XEL32" s="288"/>
      <c r="XEM32" s="288"/>
      <c r="XEN32" s="288"/>
      <c r="XEO32" s="288"/>
      <c r="XEP32" s="288"/>
      <c r="XEQ32" s="288"/>
      <c r="XER32" s="288"/>
      <c r="XES32" s="288"/>
      <c r="XET32" s="288"/>
      <c r="XEU32" s="288"/>
      <c r="XEV32" s="288"/>
      <c r="XEW32" s="288"/>
      <c r="XEX32" s="288"/>
      <c r="XEY32" s="288"/>
      <c r="XEZ32" s="288"/>
      <c r="XFA32" s="288"/>
      <c r="XFB32" s="288"/>
      <c r="XFC32" s="288"/>
      <c r="XFD32" s="288"/>
    </row>
    <row r="33" s="274" customFormat="1" customHeight="1" spans="1:16384">
      <c r="A33" s="284">
        <v>20105</v>
      </c>
      <c r="B33" s="285" t="s">
        <v>82</v>
      </c>
      <c r="C33" s="287">
        <v>568.1</v>
      </c>
      <c r="XEH33" s="288"/>
      <c r="XEI33" s="288"/>
      <c r="XEJ33" s="288"/>
      <c r="XEK33" s="288"/>
      <c r="XEL33" s="288"/>
      <c r="XEM33" s="288"/>
      <c r="XEN33" s="288"/>
      <c r="XEO33" s="288"/>
      <c r="XEP33" s="288"/>
      <c r="XEQ33" s="288"/>
      <c r="XER33" s="288"/>
      <c r="XES33" s="288"/>
      <c r="XET33" s="288"/>
      <c r="XEU33" s="288"/>
      <c r="XEV33" s="288"/>
      <c r="XEW33" s="288"/>
      <c r="XEX33" s="288"/>
      <c r="XEY33" s="288"/>
      <c r="XEZ33" s="288"/>
      <c r="XFA33" s="288"/>
      <c r="XFB33" s="288"/>
      <c r="XFC33" s="288"/>
      <c r="XFD33" s="288"/>
    </row>
    <row r="34" s="274" customFormat="1" customHeight="1" spans="1:16384">
      <c r="A34" s="284">
        <v>2010501</v>
      </c>
      <c r="B34" s="285" t="s">
        <v>65</v>
      </c>
      <c r="C34" s="287">
        <v>412.17</v>
      </c>
      <c r="XEH34" s="288"/>
      <c r="XEI34" s="288"/>
      <c r="XEJ34" s="288"/>
      <c r="XEK34" s="288"/>
      <c r="XEL34" s="288"/>
      <c r="XEM34" s="288"/>
      <c r="XEN34" s="288"/>
      <c r="XEO34" s="288"/>
      <c r="XEP34" s="288"/>
      <c r="XEQ34" s="288"/>
      <c r="XER34" s="288"/>
      <c r="XES34" s="288"/>
      <c r="XET34" s="288"/>
      <c r="XEU34" s="288"/>
      <c r="XEV34" s="288"/>
      <c r="XEW34" s="288"/>
      <c r="XEX34" s="288"/>
      <c r="XEY34" s="288"/>
      <c r="XEZ34" s="288"/>
      <c r="XFA34" s="288"/>
      <c r="XFB34" s="288"/>
      <c r="XFC34" s="288"/>
      <c r="XFD34" s="288"/>
    </row>
    <row r="35" s="274" customFormat="1" customHeight="1" spans="1:16384">
      <c r="A35" s="284">
        <v>2010507</v>
      </c>
      <c r="B35" s="285" t="s">
        <v>83</v>
      </c>
      <c r="C35" s="287">
        <v>9.14</v>
      </c>
      <c r="XEH35" s="288"/>
      <c r="XEI35" s="288"/>
      <c r="XEJ35" s="288"/>
      <c r="XEK35" s="288"/>
      <c r="XEL35" s="288"/>
      <c r="XEM35" s="288"/>
      <c r="XEN35" s="288"/>
      <c r="XEO35" s="288"/>
      <c r="XEP35" s="288"/>
      <c r="XEQ35" s="288"/>
      <c r="XER35" s="288"/>
      <c r="XES35" s="288"/>
      <c r="XET35" s="288"/>
      <c r="XEU35" s="288"/>
      <c r="XEV35" s="288"/>
      <c r="XEW35" s="288"/>
      <c r="XEX35" s="288"/>
      <c r="XEY35" s="288"/>
      <c r="XEZ35" s="288"/>
      <c r="XFA35" s="288"/>
      <c r="XFB35" s="288"/>
      <c r="XFC35" s="288"/>
      <c r="XFD35" s="288"/>
    </row>
    <row r="36" s="274" customFormat="1" customHeight="1" spans="1:16384">
      <c r="A36" s="284">
        <v>2010508</v>
      </c>
      <c r="B36" s="285" t="s">
        <v>84</v>
      </c>
      <c r="C36" s="287">
        <v>145.4</v>
      </c>
      <c r="XEH36" s="288"/>
      <c r="XEI36" s="288"/>
      <c r="XEJ36" s="288"/>
      <c r="XEK36" s="288"/>
      <c r="XEL36" s="288"/>
      <c r="XEM36" s="288"/>
      <c r="XEN36" s="288"/>
      <c r="XEO36" s="288"/>
      <c r="XEP36" s="288"/>
      <c r="XEQ36" s="288"/>
      <c r="XER36" s="288"/>
      <c r="XES36" s="288"/>
      <c r="XET36" s="288"/>
      <c r="XEU36" s="288"/>
      <c r="XEV36" s="288"/>
      <c r="XEW36" s="288"/>
      <c r="XEX36" s="288"/>
      <c r="XEY36" s="288"/>
      <c r="XEZ36" s="288"/>
      <c r="XFA36" s="288"/>
      <c r="XFB36" s="288"/>
      <c r="XFC36" s="288"/>
      <c r="XFD36" s="288"/>
    </row>
    <row r="37" s="274" customFormat="1" customHeight="1" spans="1:16384">
      <c r="A37" s="284">
        <v>2010599</v>
      </c>
      <c r="B37" s="285" t="s">
        <v>85</v>
      </c>
      <c r="C37" s="287">
        <v>1.39</v>
      </c>
      <c r="XEH37" s="288"/>
      <c r="XEI37" s="288"/>
      <c r="XEJ37" s="288"/>
      <c r="XEK37" s="288"/>
      <c r="XEL37" s="288"/>
      <c r="XEM37" s="288"/>
      <c r="XEN37" s="288"/>
      <c r="XEO37" s="288"/>
      <c r="XEP37" s="288"/>
      <c r="XEQ37" s="288"/>
      <c r="XER37" s="288"/>
      <c r="XES37" s="288"/>
      <c r="XET37" s="288"/>
      <c r="XEU37" s="288"/>
      <c r="XEV37" s="288"/>
      <c r="XEW37" s="288"/>
      <c r="XEX37" s="288"/>
      <c r="XEY37" s="288"/>
      <c r="XEZ37" s="288"/>
      <c r="XFA37" s="288"/>
      <c r="XFB37" s="288"/>
      <c r="XFC37" s="288"/>
      <c r="XFD37" s="288"/>
    </row>
    <row r="38" s="274" customFormat="1" customHeight="1" spans="1:16384">
      <c r="A38" s="284">
        <v>20106</v>
      </c>
      <c r="B38" s="285" t="s">
        <v>86</v>
      </c>
      <c r="C38" s="286">
        <v>3991.74</v>
      </c>
      <c r="XEH38" s="288"/>
      <c r="XEI38" s="288"/>
      <c r="XEJ38" s="288"/>
      <c r="XEK38" s="288"/>
      <c r="XEL38" s="288"/>
      <c r="XEM38" s="288"/>
      <c r="XEN38" s="288"/>
      <c r="XEO38" s="288"/>
      <c r="XEP38" s="288"/>
      <c r="XEQ38" s="288"/>
      <c r="XER38" s="288"/>
      <c r="XES38" s="288"/>
      <c r="XET38" s="288"/>
      <c r="XEU38" s="288"/>
      <c r="XEV38" s="288"/>
      <c r="XEW38" s="288"/>
      <c r="XEX38" s="288"/>
      <c r="XEY38" s="288"/>
      <c r="XEZ38" s="288"/>
      <c r="XFA38" s="288"/>
      <c r="XFB38" s="288"/>
      <c r="XFC38" s="288"/>
      <c r="XFD38" s="288"/>
    </row>
    <row r="39" s="274" customFormat="1" customHeight="1" spans="1:16384">
      <c r="A39" s="284">
        <v>2010601</v>
      </c>
      <c r="B39" s="285" t="s">
        <v>65</v>
      </c>
      <c r="C39" s="286">
        <v>1048.24</v>
      </c>
      <c r="XEH39" s="288"/>
      <c r="XEI39" s="288"/>
      <c r="XEJ39" s="288"/>
      <c r="XEK39" s="288"/>
      <c r="XEL39" s="288"/>
      <c r="XEM39" s="288"/>
      <c r="XEN39" s="288"/>
      <c r="XEO39" s="288"/>
      <c r="XEP39" s="288"/>
      <c r="XEQ39" s="288"/>
      <c r="XER39" s="288"/>
      <c r="XES39" s="288"/>
      <c r="XET39" s="288"/>
      <c r="XEU39" s="288"/>
      <c r="XEV39" s="288"/>
      <c r="XEW39" s="288"/>
      <c r="XEX39" s="288"/>
      <c r="XEY39" s="288"/>
      <c r="XEZ39" s="288"/>
      <c r="XFA39" s="288"/>
      <c r="XFB39" s="288"/>
      <c r="XFC39" s="288"/>
      <c r="XFD39" s="288"/>
    </row>
    <row r="40" s="274" customFormat="1" customHeight="1" spans="1:16384">
      <c r="A40" s="284">
        <v>2010650</v>
      </c>
      <c r="B40" s="285" t="s">
        <v>87</v>
      </c>
      <c r="C40" s="286">
        <v>1131.37</v>
      </c>
      <c r="XEH40" s="288"/>
      <c r="XEI40" s="288"/>
      <c r="XEJ40" s="288"/>
      <c r="XEK40" s="288"/>
      <c r="XEL40" s="288"/>
      <c r="XEM40" s="288"/>
      <c r="XEN40" s="288"/>
      <c r="XEO40" s="288"/>
      <c r="XEP40" s="288"/>
      <c r="XEQ40" s="288"/>
      <c r="XER40" s="288"/>
      <c r="XES40" s="288"/>
      <c r="XET40" s="288"/>
      <c r="XEU40" s="288"/>
      <c r="XEV40" s="288"/>
      <c r="XEW40" s="288"/>
      <c r="XEX40" s="288"/>
      <c r="XEY40" s="288"/>
      <c r="XEZ40" s="288"/>
      <c r="XFA40" s="288"/>
      <c r="XFB40" s="288"/>
      <c r="XFC40" s="288"/>
      <c r="XFD40" s="288"/>
    </row>
    <row r="41" s="274" customFormat="1" customHeight="1" spans="1:16384">
      <c r="A41" s="284">
        <v>2010699</v>
      </c>
      <c r="B41" s="285" t="s">
        <v>88</v>
      </c>
      <c r="C41" s="286">
        <v>1812.13</v>
      </c>
      <c r="XEH41" s="288"/>
      <c r="XEI41" s="288"/>
      <c r="XEJ41" s="288"/>
      <c r="XEK41" s="288"/>
      <c r="XEL41" s="288"/>
      <c r="XEM41" s="288"/>
      <c r="XEN41" s="288"/>
      <c r="XEO41" s="288"/>
      <c r="XEP41" s="288"/>
      <c r="XEQ41" s="288"/>
      <c r="XER41" s="288"/>
      <c r="XES41" s="288"/>
      <c r="XET41" s="288"/>
      <c r="XEU41" s="288"/>
      <c r="XEV41" s="288"/>
      <c r="XEW41" s="288"/>
      <c r="XEX41" s="288"/>
      <c r="XEY41" s="288"/>
      <c r="XEZ41" s="288"/>
      <c r="XFA41" s="288"/>
      <c r="XFB41" s="288"/>
      <c r="XFC41" s="288"/>
      <c r="XFD41" s="288"/>
    </row>
    <row r="42" s="274" customFormat="1" customHeight="1" spans="1:16384">
      <c r="A42" s="284">
        <v>20107</v>
      </c>
      <c r="B42" s="285" t="s">
        <v>89</v>
      </c>
      <c r="C42" s="287">
        <v>3800</v>
      </c>
      <c r="XEH42" s="288"/>
      <c r="XEI42" s="288"/>
      <c r="XEJ42" s="288"/>
      <c r="XEK42" s="288"/>
      <c r="XEL42" s="288"/>
      <c r="XEM42" s="288"/>
      <c r="XEN42" s="288"/>
      <c r="XEO42" s="288"/>
      <c r="XEP42" s="288"/>
      <c r="XEQ42" s="288"/>
      <c r="XER42" s="288"/>
      <c r="XES42" s="288"/>
      <c r="XET42" s="288"/>
      <c r="XEU42" s="288"/>
      <c r="XEV42" s="288"/>
      <c r="XEW42" s="288"/>
      <c r="XEX42" s="288"/>
      <c r="XEY42" s="288"/>
      <c r="XEZ42" s="288"/>
      <c r="XFA42" s="288"/>
      <c r="XFB42" s="288"/>
      <c r="XFC42" s="288"/>
      <c r="XFD42" s="288"/>
    </row>
    <row r="43" s="274" customFormat="1" customHeight="1" spans="1:16384">
      <c r="A43" s="284">
        <v>2010799</v>
      </c>
      <c r="B43" s="285" t="s">
        <v>90</v>
      </c>
      <c r="C43" s="287">
        <v>3800</v>
      </c>
      <c r="XEH43" s="288"/>
      <c r="XEI43" s="288"/>
      <c r="XEJ43" s="288"/>
      <c r="XEK43" s="288"/>
      <c r="XEL43" s="288"/>
      <c r="XEM43" s="288"/>
      <c r="XEN43" s="288"/>
      <c r="XEO43" s="288"/>
      <c r="XEP43" s="288"/>
      <c r="XEQ43" s="288"/>
      <c r="XER43" s="288"/>
      <c r="XES43" s="288"/>
      <c r="XET43" s="288"/>
      <c r="XEU43" s="288"/>
      <c r="XEV43" s="288"/>
      <c r="XEW43" s="288"/>
      <c r="XEX43" s="288"/>
      <c r="XEY43" s="288"/>
      <c r="XEZ43" s="288"/>
      <c r="XFA43" s="288"/>
      <c r="XFB43" s="288"/>
      <c r="XFC43" s="288"/>
      <c r="XFD43" s="288"/>
    </row>
    <row r="44" s="274" customFormat="1" customHeight="1" spans="1:16384">
      <c r="A44" s="284">
        <v>20108</v>
      </c>
      <c r="B44" s="285" t="s">
        <v>91</v>
      </c>
      <c r="C44" s="287">
        <v>561.09</v>
      </c>
      <c r="XEH44" s="288"/>
      <c r="XEI44" s="288"/>
      <c r="XEJ44" s="288"/>
      <c r="XEK44" s="288"/>
      <c r="XEL44" s="288"/>
      <c r="XEM44" s="288"/>
      <c r="XEN44" s="288"/>
      <c r="XEO44" s="288"/>
      <c r="XEP44" s="288"/>
      <c r="XEQ44" s="288"/>
      <c r="XER44" s="288"/>
      <c r="XES44" s="288"/>
      <c r="XET44" s="288"/>
      <c r="XEU44" s="288"/>
      <c r="XEV44" s="288"/>
      <c r="XEW44" s="288"/>
      <c r="XEX44" s="288"/>
      <c r="XEY44" s="288"/>
      <c r="XEZ44" s="288"/>
      <c r="XFA44" s="288"/>
      <c r="XFB44" s="288"/>
      <c r="XFC44" s="288"/>
      <c r="XFD44" s="288"/>
    </row>
    <row r="45" s="274" customFormat="1" customHeight="1" spans="1:16384">
      <c r="A45" s="284">
        <v>2010801</v>
      </c>
      <c r="B45" s="285" t="s">
        <v>65</v>
      </c>
      <c r="C45" s="287">
        <v>306.09</v>
      </c>
      <c r="XEH45" s="288"/>
      <c r="XEI45" s="288"/>
      <c r="XEJ45" s="288"/>
      <c r="XEK45" s="288"/>
      <c r="XEL45" s="288"/>
      <c r="XEM45" s="288"/>
      <c r="XEN45" s="288"/>
      <c r="XEO45" s="288"/>
      <c r="XEP45" s="288"/>
      <c r="XEQ45" s="288"/>
      <c r="XER45" s="288"/>
      <c r="XES45" s="288"/>
      <c r="XET45" s="288"/>
      <c r="XEU45" s="288"/>
      <c r="XEV45" s="288"/>
      <c r="XEW45" s="288"/>
      <c r="XEX45" s="288"/>
      <c r="XEY45" s="288"/>
      <c r="XEZ45" s="288"/>
      <c r="XFA45" s="288"/>
      <c r="XFB45" s="288"/>
      <c r="XFC45" s="288"/>
      <c r="XFD45" s="288"/>
    </row>
    <row r="46" s="274" customFormat="1" customHeight="1" spans="1:16384">
      <c r="A46" s="284">
        <v>2010802</v>
      </c>
      <c r="B46" s="285" t="s">
        <v>66</v>
      </c>
      <c r="C46" s="287">
        <v>90</v>
      </c>
      <c r="XEH46" s="288"/>
      <c r="XEI46" s="288"/>
      <c r="XEJ46" s="288"/>
      <c r="XEK46" s="288"/>
      <c r="XEL46" s="288"/>
      <c r="XEM46" s="288"/>
      <c r="XEN46" s="288"/>
      <c r="XEO46" s="288"/>
      <c r="XEP46" s="288"/>
      <c r="XEQ46" s="288"/>
      <c r="XER46" s="288"/>
      <c r="XES46" s="288"/>
      <c r="XET46" s="288"/>
      <c r="XEU46" s="288"/>
      <c r="XEV46" s="288"/>
      <c r="XEW46" s="288"/>
      <c r="XEX46" s="288"/>
      <c r="XEY46" s="288"/>
      <c r="XEZ46" s="288"/>
      <c r="XFA46" s="288"/>
      <c r="XFB46" s="288"/>
      <c r="XFC46" s="288"/>
      <c r="XFD46" s="288"/>
    </row>
    <row r="47" s="274" customFormat="1" customHeight="1" spans="1:16384">
      <c r="A47" s="284">
        <v>2010804</v>
      </c>
      <c r="B47" s="285" t="s">
        <v>92</v>
      </c>
      <c r="C47" s="287">
        <v>165</v>
      </c>
      <c r="XEH47" s="288"/>
      <c r="XEI47" s="288"/>
      <c r="XEJ47" s="288"/>
      <c r="XEK47" s="288"/>
      <c r="XEL47" s="288"/>
      <c r="XEM47" s="288"/>
      <c r="XEN47" s="288"/>
      <c r="XEO47" s="288"/>
      <c r="XEP47" s="288"/>
      <c r="XEQ47" s="288"/>
      <c r="XER47" s="288"/>
      <c r="XES47" s="288"/>
      <c r="XET47" s="288"/>
      <c r="XEU47" s="288"/>
      <c r="XEV47" s="288"/>
      <c r="XEW47" s="288"/>
      <c r="XEX47" s="288"/>
      <c r="XEY47" s="288"/>
      <c r="XEZ47" s="288"/>
      <c r="XFA47" s="288"/>
      <c r="XFB47" s="288"/>
      <c r="XFC47" s="288"/>
      <c r="XFD47" s="288"/>
    </row>
    <row r="48" s="274" customFormat="1" customHeight="1" spans="1:16384">
      <c r="A48" s="284">
        <v>20111</v>
      </c>
      <c r="B48" s="285" t="s">
        <v>93</v>
      </c>
      <c r="C48" s="287">
        <v>1744.77</v>
      </c>
      <c r="XEH48" s="288"/>
      <c r="XEI48" s="288"/>
      <c r="XEJ48" s="288"/>
      <c r="XEK48" s="288"/>
      <c r="XEL48" s="288"/>
      <c r="XEM48" s="288"/>
      <c r="XEN48" s="288"/>
      <c r="XEO48" s="288"/>
      <c r="XEP48" s="288"/>
      <c r="XEQ48" s="288"/>
      <c r="XER48" s="288"/>
      <c r="XES48" s="288"/>
      <c r="XET48" s="288"/>
      <c r="XEU48" s="288"/>
      <c r="XEV48" s="288"/>
      <c r="XEW48" s="288"/>
      <c r="XEX48" s="288"/>
      <c r="XEY48" s="288"/>
      <c r="XEZ48" s="288"/>
      <c r="XFA48" s="288"/>
      <c r="XFB48" s="288"/>
      <c r="XFC48" s="288"/>
      <c r="XFD48" s="288"/>
    </row>
    <row r="49" s="274" customFormat="1" customHeight="1" spans="1:16384">
      <c r="A49" s="284">
        <v>2011101</v>
      </c>
      <c r="B49" s="285" t="s">
        <v>65</v>
      </c>
      <c r="C49" s="287">
        <v>1260.21</v>
      </c>
      <c r="XEH49" s="288"/>
      <c r="XEI49" s="288"/>
      <c r="XEJ49" s="288"/>
      <c r="XEK49" s="288"/>
      <c r="XEL49" s="288"/>
      <c r="XEM49" s="288"/>
      <c r="XEN49" s="288"/>
      <c r="XEO49" s="288"/>
      <c r="XEP49" s="288"/>
      <c r="XEQ49" s="288"/>
      <c r="XER49" s="288"/>
      <c r="XES49" s="288"/>
      <c r="XET49" s="288"/>
      <c r="XEU49" s="288"/>
      <c r="XEV49" s="288"/>
      <c r="XEW49" s="288"/>
      <c r="XEX49" s="288"/>
      <c r="XEY49" s="288"/>
      <c r="XEZ49" s="288"/>
      <c r="XFA49" s="288"/>
      <c r="XFB49" s="288"/>
      <c r="XFC49" s="288"/>
      <c r="XFD49" s="288"/>
    </row>
    <row r="50" s="274" customFormat="1" customHeight="1" spans="1:16384">
      <c r="A50" s="284">
        <v>2011102</v>
      </c>
      <c r="B50" s="285" t="s">
        <v>66</v>
      </c>
      <c r="C50" s="287">
        <v>397.56</v>
      </c>
      <c r="XEH50" s="288"/>
      <c r="XEI50" s="288"/>
      <c r="XEJ50" s="288"/>
      <c r="XEK50" s="288"/>
      <c r="XEL50" s="288"/>
      <c r="XEM50" s="288"/>
      <c r="XEN50" s="288"/>
      <c r="XEO50" s="288"/>
      <c r="XEP50" s="288"/>
      <c r="XEQ50" s="288"/>
      <c r="XER50" s="288"/>
      <c r="XES50" s="288"/>
      <c r="XET50" s="288"/>
      <c r="XEU50" s="288"/>
      <c r="XEV50" s="288"/>
      <c r="XEW50" s="288"/>
      <c r="XEX50" s="288"/>
      <c r="XEY50" s="288"/>
      <c r="XEZ50" s="288"/>
      <c r="XFA50" s="288"/>
      <c r="XFB50" s="288"/>
      <c r="XFC50" s="288"/>
      <c r="XFD50" s="288"/>
    </row>
    <row r="51" s="274" customFormat="1" customHeight="1" spans="1:16384">
      <c r="A51" s="284">
        <v>2011199</v>
      </c>
      <c r="B51" s="285" t="s">
        <v>94</v>
      </c>
      <c r="C51" s="287">
        <v>87</v>
      </c>
      <c r="XEH51" s="288"/>
      <c r="XEI51" s="288"/>
      <c r="XEJ51" s="288"/>
      <c r="XEK51" s="288"/>
      <c r="XEL51" s="288"/>
      <c r="XEM51" s="288"/>
      <c r="XEN51" s="288"/>
      <c r="XEO51" s="288"/>
      <c r="XEP51" s="288"/>
      <c r="XEQ51" s="288"/>
      <c r="XER51" s="288"/>
      <c r="XES51" s="288"/>
      <c r="XET51" s="288"/>
      <c r="XEU51" s="288"/>
      <c r="XEV51" s="288"/>
      <c r="XEW51" s="288"/>
      <c r="XEX51" s="288"/>
      <c r="XEY51" s="288"/>
      <c r="XEZ51" s="288"/>
      <c r="XFA51" s="288"/>
      <c r="XFB51" s="288"/>
      <c r="XFC51" s="288"/>
      <c r="XFD51" s="288"/>
    </row>
    <row r="52" s="274" customFormat="1" customHeight="1" spans="1:16384">
      <c r="A52" s="284">
        <v>20113</v>
      </c>
      <c r="B52" s="285" t="s">
        <v>95</v>
      </c>
      <c r="C52" s="287">
        <v>989.61</v>
      </c>
      <c r="XEH52" s="288"/>
      <c r="XEI52" s="288"/>
      <c r="XEJ52" s="288"/>
      <c r="XEK52" s="288"/>
      <c r="XEL52" s="288"/>
      <c r="XEM52" s="288"/>
      <c r="XEN52" s="288"/>
      <c r="XEO52" s="288"/>
      <c r="XEP52" s="288"/>
      <c r="XEQ52" s="288"/>
      <c r="XER52" s="288"/>
      <c r="XES52" s="288"/>
      <c r="XET52" s="288"/>
      <c r="XEU52" s="288"/>
      <c r="XEV52" s="288"/>
      <c r="XEW52" s="288"/>
      <c r="XEX52" s="288"/>
      <c r="XEY52" s="288"/>
      <c r="XEZ52" s="288"/>
      <c r="XFA52" s="288"/>
      <c r="XFB52" s="288"/>
      <c r="XFC52" s="288"/>
      <c r="XFD52" s="288"/>
    </row>
    <row r="53" s="274" customFormat="1" customHeight="1" spans="1:16384">
      <c r="A53" s="284">
        <v>2011301</v>
      </c>
      <c r="B53" s="285" t="s">
        <v>65</v>
      </c>
      <c r="C53" s="287">
        <v>363.54</v>
      </c>
      <c r="XEH53" s="288"/>
      <c r="XEI53" s="288"/>
      <c r="XEJ53" s="288"/>
      <c r="XEK53" s="288"/>
      <c r="XEL53" s="288"/>
      <c r="XEM53" s="288"/>
      <c r="XEN53" s="288"/>
      <c r="XEO53" s="288"/>
      <c r="XEP53" s="288"/>
      <c r="XEQ53" s="288"/>
      <c r="XER53" s="288"/>
      <c r="XES53" s="288"/>
      <c r="XET53" s="288"/>
      <c r="XEU53" s="288"/>
      <c r="XEV53" s="288"/>
      <c r="XEW53" s="288"/>
      <c r="XEX53" s="288"/>
      <c r="XEY53" s="288"/>
      <c r="XEZ53" s="288"/>
      <c r="XFA53" s="288"/>
      <c r="XFB53" s="288"/>
      <c r="XFC53" s="288"/>
      <c r="XFD53" s="288"/>
    </row>
    <row r="54" s="274" customFormat="1" customHeight="1" spans="1:16384">
      <c r="A54" s="284">
        <v>2011308</v>
      </c>
      <c r="B54" s="285" t="s">
        <v>96</v>
      </c>
      <c r="C54" s="287">
        <v>352.7</v>
      </c>
      <c r="XEH54" s="288"/>
      <c r="XEI54" s="288"/>
      <c r="XEJ54" s="288"/>
      <c r="XEK54" s="288"/>
      <c r="XEL54" s="288"/>
      <c r="XEM54" s="288"/>
      <c r="XEN54" s="288"/>
      <c r="XEO54" s="288"/>
      <c r="XEP54" s="288"/>
      <c r="XEQ54" s="288"/>
      <c r="XER54" s="288"/>
      <c r="XES54" s="288"/>
      <c r="XET54" s="288"/>
      <c r="XEU54" s="288"/>
      <c r="XEV54" s="288"/>
      <c r="XEW54" s="288"/>
      <c r="XEX54" s="288"/>
      <c r="XEY54" s="288"/>
      <c r="XEZ54" s="288"/>
      <c r="XFA54" s="288"/>
      <c r="XFB54" s="288"/>
      <c r="XFC54" s="288"/>
      <c r="XFD54" s="288"/>
    </row>
    <row r="55" s="274" customFormat="1" customHeight="1" spans="1:16384">
      <c r="A55" s="284">
        <v>2011399</v>
      </c>
      <c r="B55" s="285" t="s">
        <v>97</v>
      </c>
      <c r="C55" s="287">
        <v>273.37</v>
      </c>
      <c r="XEH55" s="288"/>
      <c r="XEI55" s="288"/>
      <c r="XEJ55" s="288"/>
      <c r="XEK55" s="288"/>
      <c r="XEL55" s="288"/>
      <c r="XEM55" s="288"/>
      <c r="XEN55" s="288"/>
      <c r="XEO55" s="288"/>
      <c r="XEP55" s="288"/>
      <c r="XEQ55" s="288"/>
      <c r="XER55" s="288"/>
      <c r="XES55" s="288"/>
      <c r="XET55" s="288"/>
      <c r="XEU55" s="288"/>
      <c r="XEV55" s="288"/>
      <c r="XEW55" s="288"/>
      <c r="XEX55" s="288"/>
      <c r="XEY55" s="288"/>
      <c r="XEZ55" s="288"/>
      <c r="XFA55" s="288"/>
      <c r="XFB55" s="288"/>
      <c r="XFC55" s="288"/>
      <c r="XFD55" s="288"/>
    </row>
    <row r="56" s="274" customFormat="1" customHeight="1" spans="1:16384">
      <c r="A56" s="284">
        <v>20126</v>
      </c>
      <c r="B56" s="285" t="s">
        <v>98</v>
      </c>
      <c r="C56" s="287">
        <v>249.43</v>
      </c>
      <c r="XEH56" s="288"/>
      <c r="XEI56" s="288"/>
      <c r="XEJ56" s="288"/>
      <c r="XEK56" s="288"/>
      <c r="XEL56" s="288"/>
      <c r="XEM56" s="288"/>
      <c r="XEN56" s="288"/>
      <c r="XEO56" s="288"/>
      <c r="XEP56" s="288"/>
      <c r="XEQ56" s="288"/>
      <c r="XER56" s="288"/>
      <c r="XES56" s="288"/>
      <c r="XET56" s="288"/>
      <c r="XEU56" s="288"/>
      <c r="XEV56" s="288"/>
      <c r="XEW56" s="288"/>
      <c r="XEX56" s="288"/>
      <c r="XEY56" s="288"/>
      <c r="XEZ56" s="288"/>
      <c r="XFA56" s="288"/>
      <c r="XFB56" s="288"/>
      <c r="XFC56" s="288"/>
      <c r="XFD56" s="288"/>
    </row>
    <row r="57" s="274" customFormat="1" customHeight="1" spans="1:16384">
      <c r="A57" s="284">
        <v>2012604</v>
      </c>
      <c r="B57" s="285" t="s">
        <v>99</v>
      </c>
      <c r="C57" s="287">
        <v>249.43</v>
      </c>
      <c r="XEH57" s="288"/>
      <c r="XEI57" s="288"/>
      <c r="XEJ57" s="288"/>
      <c r="XEK57" s="288"/>
      <c r="XEL57" s="288"/>
      <c r="XEM57" s="288"/>
      <c r="XEN57" s="288"/>
      <c r="XEO57" s="288"/>
      <c r="XEP57" s="288"/>
      <c r="XEQ57" s="288"/>
      <c r="XER57" s="288"/>
      <c r="XES57" s="288"/>
      <c r="XET57" s="288"/>
      <c r="XEU57" s="288"/>
      <c r="XEV57" s="288"/>
      <c r="XEW57" s="288"/>
      <c r="XEX57" s="288"/>
      <c r="XEY57" s="288"/>
      <c r="XEZ57" s="288"/>
      <c r="XFA57" s="288"/>
      <c r="XFB57" s="288"/>
      <c r="XFC57" s="288"/>
      <c r="XFD57" s="288"/>
    </row>
    <row r="58" s="274" customFormat="1" customHeight="1" spans="1:16384">
      <c r="A58" s="284">
        <v>20128</v>
      </c>
      <c r="B58" s="285" t="s">
        <v>100</v>
      </c>
      <c r="C58" s="287">
        <v>74.26</v>
      </c>
      <c r="XEH58" s="288"/>
      <c r="XEI58" s="288"/>
      <c r="XEJ58" s="288"/>
      <c r="XEK58" s="288"/>
      <c r="XEL58" s="288"/>
      <c r="XEM58" s="288"/>
      <c r="XEN58" s="288"/>
      <c r="XEO58" s="288"/>
      <c r="XEP58" s="288"/>
      <c r="XEQ58" s="288"/>
      <c r="XER58" s="288"/>
      <c r="XES58" s="288"/>
      <c r="XET58" s="288"/>
      <c r="XEU58" s="288"/>
      <c r="XEV58" s="288"/>
      <c r="XEW58" s="288"/>
      <c r="XEX58" s="288"/>
      <c r="XEY58" s="288"/>
      <c r="XEZ58" s="288"/>
      <c r="XFA58" s="288"/>
      <c r="XFB58" s="288"/>
      <c r="XFC58" s="288"/>
      <c r="XFD58" s="288"/>
    </row>
    <row r="59" s="274" customFormat="1" customHeight="1" spans="1:16384">
      <c r="A59" s="284">
        <v>2012801</v>
      </c>
      <c r="B59" s="285" t="s">
        <v>65</v>
      </c>
      <c r="C59" s="287">
        <v>49.76</v>
      </c>
      <c r="XEH59" s="288"/>
      <c r="XEI59" s="288"/>
      <c r="XEJ59" s="288"/>
      <c r="XEK59" s="288"/>
      <c r="XEL59" s="288"/>
      <c r="XEM59" s="288"/>
      <c r="XEN59" s="288"/>
      <c r="XEO59" s="288"/>
      <c r="XEP59" s="288"/>
      <c r="XEQ59" s="288"/>
      <c r="XER59" s="288"/>
      <c r="XES59" s="288"/>
      <c r="XET59" s="288"/>
      <c r="XEU59" s="288"/>
      <c r="XEV59" s="288"/>
      <c r="XEW59" s="288"/>
      <c r="XEX59" s="288"/>
      <c r="XEY59" s="288"/>
      <c r="XEZ59" s="288"/>
      <c r="XFA59" s="288"/>
      <c r="XFB59" s="288"/>
      <c r="XFC59" s="288"/>
      <c r="XFD59" s="288"/>
    </row>
    <row r="60" s="274" customFormat="1" customHeight="1" spans="1:16384">
      <c r="A60" s="284">
        <v>2012802</v>
      </c>
      <c r="B60" s="285" t="s">
        <v>66</v>
      </c>
      <c r="C60" s="286">
        <v>24.5</v>
      </c>
      <c r="XEH60" s="288"/>
      <c r="XEI60" s="288"/>
      <c r="XEJ60" s="288"/>
      <c r="XEK60" s="288"/>
      <c r="XEL60" s="288"/>
      <c r="XEM60" s="288"/>
      <c r="XEN60" s="288"/>
      <c r="XEO60" s="288"/>
      <c r="XEP60" s="288"/>
      <c r="XEQ60" s="288"/>
      <c r="XER60" s="288"/>
      <c r="XES60" s="288"/>
      <c r="XET60" s="288"/>
      <c r="XEU60" s="288"/>
      <c r="XEV60" s="288"/>
      <c r="XEW60" s="288"/>
      <c r="XEX60" s="288"/>
      <c r="XEY60" s="288"/>
      <c r="XEZ60" s="288"/>
      <c r="XFA60" s="288"/>
      <c r="XFB60" s="288"/>
      <c r="XFC60" s="288"/>
      <c r="XFD60" s="288"/>
    </row>
    <row r="61" s="274" customFormat="1" customHeight="1" spans="1:16384">
      <c r="A61" s="284">
        <v>20129</v>
      </c>
      <c r="B61" s="285" t="s">
        <v>101</v>
      </c>
      <c r="C61" s="286">
        <v>405.83</v>
      </c>
      <c r="XEH61" s="288"/>
      <c r="XEI61" s="288"/>
      <c r="XEJ61" s="288"/>
      <c r="XEK61" s="288"/>
      <c r="XEL61" s="288"/>
      <c r="XEM61" s="288"/>
      <c r="XEN61" s="288"/>
      <c r="XEO61" s="288"/>
      <c r="XEP61" s="288"/>
      <c r="XEQ61" s="288"/>
      <c r="XER61" s="288"/>
      <c r="XES61" s="288"/>
      <c r="XET61" s="288"/>
      <c r="XEU61" s="288"/>
      <c r="XEV61" s="288"/>
      <c r="XEW61" s="288"/>
      <c r="XEX61" s="288"/>
      <c r="XEY61" s="288"/>
      <c r="XEZ61" s="288"/>
      <c r="XFA61" s="288"/>
      <c r="XFB61" s="288"/>
      <c r="XFC61" s="288"/>
      <c r="XFD61" s="288"/>
    </row>
    <row r="62" s="274" customFormat="1" customHeight="1" spans="1:16384">
      <c r="A62" s="284">
        <v>2012901</v>
      </c>
      <c r="B62" s="285" t="s">
        <v>65</v>
      </c>
      <c r="C62" s="286">
        <v>129.18</v>
      </c>
      <c r="XEH62" s="288"/>
      <c r="XEI62" s="288"/>
      <c r="XEJ62" s="288"/>
      <c r="XEK62" s="288"/>
      <c r="XEL62" s="288"/>
      <c r="XEM62" s="288"/>
      <c r="XEN62" s="288"/>
      <c r="XEO62" s="288"/>
      <c r="XEP62" s="288"/>
      <c r="XEQ62" s="288"/>
      <c r="XER62" s="288"/>
      <c r="XES62" s="288"/>
      <c r="XET62" s="288"/>
      <c r="XEU62" s="288"/>
      <c r="XEV62" s="288"/>
      <c r="XEW62" s="288"/>
      <c r="XEX62" s="288"/>
      <c r="XEY62" s="288"/>
      <c r="XEZ62" s="288"/>
      <c r="XFA62" s="288"/>
      <c r="XFB62" s="288"/>
      <c r="XFC62" s="288"/>
      <c r="XFD62" s="288"/>
    </row>
    <row r="63" s="274" customFormat="1" customHeight="1" spans="1:16384">
      <c r="A63" s="284">
        <v>2012902</v>
      </c>
      <c r="B63" s="285" t="s">
        <v>66</v>
      </c>
      <c r="C63" s="286">
        <v>276.65</v>
      </c>
      <c r="XEH63" s="288"/>
      <c r="XEI63" s="288"/>
      <c r="XEJ63" s="288"/>
      <c r="XEK63" s="288"/>
      <c r="XEL63" s="288"/>
      <c r="XEM63" s="288"/>
      <c r="XEN63" s="288"/>
      <c r="XEO63" s="288"/>
      <c r="XEP63" s="288"/>
      <c r="XEQ63" s="288"/>
      <c r="XER63" s="288"/>
      <c r="XES63" s="288"/>
      <c r="XET63" s="288"/>
      <c r="XEU63" s="288"/>
      <c r="XEV63" s="288"/>
      <c r="XEW63" s="288"/>
      <c r="XEX63" s="288"/>
      <c r="XEY63" s="288"/>
      <c r="XEZ63" s="288"/>
      <c r="XFA63" s="288"/>
      <c r="XFB63" s="288"/>
      <c r="XFC63" s="288"/>
      <c r="XFD63" s="288"/>
    </row>
    <row r="64" s="274" customFormat="1" customHeight="1" spans="1:16384">
      <c r="A64" s="284">
        <v>20131</v>
      </c>
      <c r="B64" s="285" t="s">
        <v>102</v>
      </c>
      <c r="C64" s="286">
        <v>1289.87</v>
      </c>
      <c r="XEH64" s="288"/>
      <c r="XEI64" s="288"/>
      <c r="XEJ64" s="288"/>
      <c r="XEK64" s="288"/>
      <c r="XEL64" s="288"/>
      <c r="XEM64" s="288"/>
      <c r="XEN64" s="288"/>
      <c r="XEO64" s="288"/>
      <c r="XEP64" s="288"/>
      <c r="XEQ64" s="288"/>
      <c r="XER64" s="288"/>
      <c r="XES64" s="288"/>
      <c r="XET64" s="288"/>
      <c r="XEU64" s="288"/>
      <c r="XEV64" s="288"/>
      <c r="XEW64" s="288"/>
      <c r="XEX64" s="288"/>
      <c r="XEY64" s="288"/>
      <c r="XEZ64" s="288"/>
      <c r="XFA64" s="288"/>
      <c r="XFB64" s="288"/>
      <c r="XFC64" s="288"/>
      <c r="XFD64" s="288"/>
    </row>
    <row r="65" s="274" customFormat="1" customHeight="1" spans="1:16384">
      <c r="A65" s="284">
        <v>2013101</v>
      </c>
      <c r="B65" s="285" t="s">
        <v>65</v>
      </c>
      <c r="C65" s="286">
        <v>731.76</v>
      </c>
      <c r="XEH65" s="288"/>
      <c r="XEI65" s="288"/>
      <c r="XEJ65" s="288"/>
      <c r="XEK65" s="288"/>
      <c r="XEL65" s="288"/>
      <c r="XEM65" s="288"/>
      <c r="XEN65" s="288"/>
      <c r="XEO65" s="288"/>
      <c r="XEP65" s="288"/>
      <c r="XEQ65" s="288"/>
      <c r="XER65" s="288"/>
      <c r="XES65" s="288"/>
      <c r="XET65" s="288"/>
      <c r="XEU65" s="288"/>
      <c r="XEV65" s="288"/>
      <c r="XEW65" s="288"/>
      <c r="XEX65" s="288"/>
      <c r="XEY65" s="288"/>
      <c r="XEZ65" s="288"/>
      <c r="XFA65" s="288"/>
      <c r="XFB65" s="288"/>
      <c r="XFC65" s="288"/>
      <c r="XFD65" s="288"/>
    </row>
    <row r="66" s="274" customFormat="1" customHeight="1" spans="1:16384">
      <c r="A66" s="284">
        <v>2013102</v>
      </c>
      <c r="B66" s="285" t="s">
        <v>66</v>
      </c>
      <c r="C66" s="286">
        <v>558.11</v>
      </c>
      <c r="XEH66" s="288"/>
      <c r="XEI66" s="288"/>
      <c r="XEJ66" s="288"/>
      <c r="XEK66" s="288"/>
      <c r="XEL66" s="288"/>
      <c r="XEM66" s="288"/>
      <c r="XEN66" s="288"/>
      <c r="XEO66" s="288"/>
      <c r="XEP66" s="288"/>
      <c r="XEQ66" s="288"/>
      <c r="XER66" s="288"/>
      <c r="XES66" s="288"/>
      <c r="XET66" s="288"/>
      <c r="XEU66" s="288"/>
      <c r="XEV66" s="288"/>
      <c r="XEW66" s="288"/>
      <c r="XEX66" s="288"/>
      <c r="XEY66" s="288"/>
      <c r="XEZ66" s="288"/>
      <c r="XFA66" s="288"/>
      <c r="XFB66" s="288"/>
      <c r="XFC66" s="288"/>
      <c r="XFD66" s="288"/>
    </row>
    <row r="67" s="274" customFormat="1" customHeight="1" spans="1:16384">
      <c r="A67" s="284">
        <v>20132</v>
      </c>
      <c r="B67" s="285" t="s">
        <v>103</v>
      </c>
      <c r="C67" s="286">
        <v>5944.19</v>
      </c>
      <c r="XEH67" s="288"/>
      <c r="XEI67" s="288"/>
      <c r="XEJ67" s="288"/>
      <c r="XEK67" s="288"/>
      <c r="XEL67" s="288"/>
      <c r="XEM67" s="288"/>
      <c r="XEN67" s="288"/>
      <c r="XEO67" s="288"/>
      <c r="XEP67" s="288"/>
      <c r="XEQ67" s="288"/>
      <c r="XER67" s="288"/>
      <c r="XES67" s="288"/>
      <c r="XET67" s="288"/>
      <c r="XEU67" s="288"/>
      <c r="XEV67" s="288"/>
      <c r="XEW67" s="288"/>
      <c r="XEX67" s="288"/>
      <c r="XEY67" s="288"/>
      <c r="XEZ67" s="288"/>
      <c r="XFA67" s="288"/>
      <c r="XFB67" s="288"/>
      <c r="XFC67" s="288"/>
      <c r="XFD67" s="288"/>
    </row>
    <row r="68" s="274" customFormat="1" customHeight="1" spans="1:16384">
      <c r="A68" s="284">
        <v>2013201</v>
      </c>
      <c r="B68" s="285" t="s">
        <v>65</v>
      </c>
      <c r="C68" s="286">
        <v>603.29</v>
      </c>
      <c r="XEH68" s="288"/>
      <c r="XEI68" s="288"/>
      <c r="XEJ68" s="288"/>
      <c r="XEK68" s="288"/>
      <c r="XEL68" s="288"/>
      <c r="XEM68" s="288"/>
      <c r="XEN68" s="288"/>
      <c r="XEO68" s="288"/>
      <c r="XEP68" s="288"/>
      <c r="XEQ68" s="288"/>
      <c r="XER68" s="288"/>
      <c r="XES68" s="288"/>
      <c r="XET68" s="288"/>
      <c r="XEU68" s="288"/>
      <c r="XEV68" s="288"/>
      <c r="XEW68" s="288"/>
      <c r="XEX68" s="288"/>
      <c r="XEY68" s="288"/>
      <c r="XEZ68" s="288"/>
      <c r="XFA68" s="288"/>
      <c r="XFB68" s="288"/>
      <c r="XFC68" s="288"/>
      <c r="XFD68" s="288"/>
    </row>
    <row r="69" s="274" customFormat="1" customHeight="1" spans="1:16384">
      <c r="A69" s="284">
        <v>2013202</v>
      </c>
      <c r="B69" s="285" t="s">
        <v>66</v>
      </c>
      <c r="C69" s="286">
        <v>5340.9</v>
      </c>
      <c r="XEH69" s="288"/>
      <c r="XEI69" s="288"/>
      <c r="XEJ69" s="288"/>
      <c r="XEK69" s="288"/>
      <c r="XEL69" s="288"/>
      <c r="XEM69" s="288"/>
      <c r="XEN69" s="288"/>
      <c r="XEO69" s="288"/>
      <c r="XEP69" s="288"/>
      <c r="XEQ69" s="288"/>
      <c r="XER69" s="288"/>
      <c r="XES69" s="288"/>
      <c r="XET69" s="288"/>
      <c r="XEU69" s="288"/>
      <c r="XEV69" s="288"/>
      <c r="XEW69" s="288"/>
      <c r="XEX69" s="288"/>
      <c r="XEY69" s="288"/>
      <c r="XEZ69" s="288"/>
      <c r="XFA69" s="288"/>
      <c r="XFB69" s="288"/>
      <c r="XFC69" s="288"/>
      <c r="XFD69" s="288"/>
    </row>
    <row r="70" s="274" customFormat="1" customHeight="1" spans="1:16384">
      <c r="A70" s="284">
        <v>20133</v>
      </c>
      <c r="B70" s="285" t="s">
        <v>104</v>
      </c>
      <c r="C70" s="286">
        <v>857.44</v>
      </c>
      <c r="XEH70" s="288"/>
      <c r="XEI70" s="288"/>
      <c r="XEJ70" s="288"/>
      <c r="XEK70" s="288"/>
      <c r="XEL70" s="288"/>
      <c r="XEM70" s="288"/>
      <c r="XEN70" s="288"/>
      <c r="XEO70" s="288"/>
      <c r="XEP70" s="288"/>
      <c r="XEQ70" s="288"/>
      <c r="XER70" s="288"/>
      <c r="XES70" s="288"/>
      <c r="XET70" s="288"/>
      <c r="XEU70" s="288"/>
      <c r="XEV70" s="288"/>
      <c r="XEW70" s="288"/>
      <c r="XEX70" s="288"/>
      <c r="XEY70" s="288"/>
      <c r="XEZ70" s="288"/>
      <c r="XFA70" s="288"/>
      <c r="XFB70" s="288"/>
      <c r="XFC70" s="288"/>
      <c r="XFD70" s="288"/>
    </row>
    <row r="71" s="274" customFormat="1" customHeight="1" spans="1:16384">
      <c r="A71" s="284">
        <v>2013301</v>
      </c>
      <c r="B71" s="285" t="s">
        <v>65</v>
      </c>
      <c r="C71" s="286">
        <v>521.57</v>
      </c>
      <c r="XEH71" s="288"/>
      <c r="XEI71" s="288"/>
      <c r="XEJ71" s="288"/>
      <c r="XEK71" s="288"/>
      <c r="XEL71" s="288"/>
      <c r="XEM71" s="288"/>
      <c r="XEN71" s="288"/>
      <c r="XEO71" s="288"/>
      <c r="XEP71" s="288"/>
      <c r="XEQ71" s="288"/>
      <c r="XER71" s="288"/>
      <c r="XES71" s="288"/>
      <c r="XET71" s="288"/>
      <c r="XEU71" s="288"/>
      <c r="XEV71" s="288"/>
      <c r="XEW71" s="288"/>
      <c r="XEX71" s="288"/>
      <c r="XEY71" s="288"/>
      <c r="XEZ71" s="288"/>
      <c r="XFA71" s="288"/>
      <c r="XFB71" s="288"/>
      <c r="XFC71" s="288"/>
      <c r="XFD71" s="288"/>
    </row>
    <row r="72" s="274" customFormat="1" customHeight="1" spans="1:16384">
      <c r="A72" s="284">
        <v>2013302</v>
      </c>
      <c r="B72" s="285" t="s">
        <v>66</v>
      </c>
      <c r="C72" s="286">
        <v>335.87</v>
      </c>
      <c r="XEH72" s="288"/>
      <c r="XEI72" s="288"/>
      <c r="XEJ72" s="288"/>
      <c r="XEK72" s="288"/>
      <c r="XEL72" s="288"/>
      <c r="XEM72" s="288"/>
      <c r="XEN72" s="288"/>
      <c r="XEO72" s="288"/>
      <c r="XEP72" s="288"/>
      <c r="XEQ72" s="288"/>
      <c r="XER72" s="288"/>
      <c r="XES72" s="288"/>
      <c r="XET72" s="288"/>
      <c r="XEU72" s="288"/>
      <c r="XEV72" s="288"/>
      <c r="XEW72" s="288"/>
      <c r="XEX72" s="288"/>
      <c r="XEY72" s="288"/>
      <c r="XEZ72" s="288"/>
      <c r="XFA72" s="288"/>
      <c r="XFB72" s="288"/>
      <c r="XFC72" s="288"/>
      <c r="XFD72" s="288"/>
    </row>
    <row r="73" s="274" customFormat="1" customHeight="1" spans="1:16384">
      <c r="A73" s="284">
        <v>20134</v>
      </c>
      <c r="B73" s="285" t="s">
        <v>105</v>
      </c>
      <c r="C73" s="286">
        <v>349.11</v>
      </c>
      <c r="XEH73" s="288"/>
      <c r="XEI73" s="288"/>
      <c r="XEJ73" s="288"/>
      <c r="XEK73" s="288"/>
      <c r="XEL73" s="288"/>
      <c r="XEM73" s="288"/>
      <c r="XEN73" s="288"/>
      <c r="XEO73" s="288"/>
      <c r="XEP73" s="288"/>
      <c r="XEQ73" s="288"/>
      <c r="XER73" s="288"/>
      <c r="XES73" s="288"/>
      <c r="XET73" s="288"/>
      <c r="XEU73" s="288"/>
      <c r="XEV73" s="288"/>
      <c r="XEW73" s="288"/>
      <c r="XEX73" s="288"/>
      <c r="XEY73" s="288"/>
      <c r="XEZ73" s="288"/>
      <c r="XFA73" s="288"/>
      <c r="XFB73" s="288"/>
      <c r="XFC73" s="288"/>
      <c r="XFD73" s="288"/>
    </row>
    <row r="74" s="274" customFormat="1" customHeight="1" spans="1:16384">
      <c r="A74" s="284">
        <v>2013401</v>
      </c>
      <c r="B74" s="285" t="s">
        <v>65</v>
      </c>
      <c r="C74" s="286">
        <v>142.31</v>
      </c>
      <c r="XEH74" s="288"/>
      <c r="XEI74" s="288"/>
      <c r="XEJ74" s="288"/>
      <c r="XEK74" s="288"/>
      <c r="XEL74" s="288"/>
      <c r="XEM74" s="288"/>
      <c r="XEN74" s="288"/>
      <c r="XEO74" s="288"/>
      <c r="XEP74" s="288"/>
      <c r="XEQ74" s="288"/>
      <c r="XER74" s="288"/>
      <c r="XES74" s="288"/>
      <c r="XET74" s="288"/>
      <c r="XEU74" s="288"/>
      <c r="XEV74" s="288"/>
      <c r="XEW74" s="288"/>
      <c r="XEX74" s="288"/>
      <c r="XEY74" s="288"/>
      <c r="XEZ74" s="288"/>
      <c r="XFA74" s="288"/>
      <c r="XFB74" s="288"/>
      <c r="XFC74" s="288"/>
      <c r="XFD74" s="288"/>
    </row>
    <row r="75" s="274" customFormat="1" customHeight="1" spans="1:16384">
      <c r="A75" s="284">
        <v>2013402</v>
      </c>
      <c r="B75" s="285" t="s">
        <v>66</v>
      </c>
      <c r="C75" s="286">
        <v>3.7</v>
      </c>
      <c r="XEH75" s="288"/>
      <c r="XEI75" s="288"/>
      <c r="XEJ75" s="288"/>
      <c r="XEK75" s="288"/>
      <c r="XEL75" s="288"/>
      <c r="XEM75" s="288"/>
      <c r="XEN75" s="288"/>
      <c r="XEO75" s="288"/>
      <c r="XEP75" s="288"/>
      <c r="XEQ75" s="288"/>
      <c r="XER75" s="288"/>
      <c r="XES75" s="288"/>
      <c r="XET75" s="288"/>
      <c r="XEU75" s="288"/>
      <c r="XEV75" s="288"/>
      <c r="XEW75" s="288"/>
      <c r="XEX75" s="288"/>
      <c r="XEY75" s="288"/>
      <c r="XEZ75" s="288"/>
      <c r="XFA75" s="288"/>
      <c r="XFB75" s="288"/>
      <c r="XFC75" s="288"/>
      <c r="XFD75" s="288"/>
    </row>
    <row r="76" s="274" customFormat="1" customHeight="1" spans="1:16384">
      <c r="A76" s="284">
        <v>2013404</v>
      </c>
      <c r="B76" s="285" t="s">
        <v>106</v>
      </c>
      <c r="C76" s="286">
        <v>192.72</v>
      </c>
      <c r="XEH76" s="288"/>
      <c r="XEI76" s="288"/>
      <c r="XEJ76" s="288"/>
      <c r="XEK76" s="288"/>
      <c r="XEL76" s="288"/>
      <c r="XEM76" s="288"/>
      <c r="XEN76" s="288"/>
      <c r="XEO76" s="288"/>
      <c r="XEP76" s="288"/>
      <c r="XEQ76" s="288"/>
      <c r="XER76" s="288"/>
      <c r="XES76" s="288"/>
      <c r="XET76" s="288"/>
      <c r="XEU76" s="288"/>
      <c r="XEV76" s="288"/>
      <c r="XEW76" s="288"/>
      <c r="XEX76" s="288"/>
      <c r="XEY76" s="288"/>
      <c r="XEZ76" s="288"/>
      <c r="XFA76" s="288"/>
      <c r="XFB76" s="288"/>
      <c r="XFC76" s="288"/>
      <c r="XFD76" s="288"/>
    </row>
    <row r="77" s="274" customFormat="1" customHeight="1" spans="1:16384">
      <c r="A77" s="284">
        <v>2013499</v>
      </c>
      <c r="B77" s="285" t="s">
        <v>107</v>
      </c>
      <c r="C77" s="286">
        <v>10.38</v>
      </c>
      <c r="XEH77" s="288"/>
      <c r="XEI77" s="288"/>
      <c r="XEJ77" s="288"/>
      <c r="XEK77" s="288"/>
      <c r="XEL77" s="288"/>
      <c r="XEM77" s="288"/>
      <c r="XEN77" s="288"/>
      <c r="XEO77" s="288"/>
      <c r="XEP77" s="288"/>
      <c r="XEQ77" s="288"/>
      <c r="XER77" s="288"/>
      <c r="XES77" s="288"/>
      <c r="XET77" s="288"/>
      <c r="XEU77" s="288"/>
      <c r="XEV77" s="288"/>
      <c r="XEW77" s="288"/>
      <c r="XEX77" s="288"/>
      <c r="XEY77" s="288"/>
      <c r="XEZ77" s="288"/>
      <c r="XFA77" s="288"/>
      <c r="XFB77" s="288"/>
      <c r="XFC77" s="288"/>
      <c r="XFD77" s="288"/>
    </row>
    <row r="78" s="274" customFormat="1" customHeight="1" spans="1:16384">
      <c r="A78" s="284">
        <v>20136</v>
      </c>
      <c r="B78" s="285" t="s">
        <v>108</v>
      </c>
      <c r="C78" s="286">
        <v>88.96</v>
      </c>
      <c r="XEH78" s="288"/>
      <c r="XEI78" s="288"/>
      <c r="XEJ78" s="288"/>
      <c r="XEK78" s="288"/>
      <c r="XEL78" s="288"/>
      <c r="XEM78" s="288"/>
      <c r="XEN78" s="288"/>
      <c r="XEO78" s="288"/>
      <c r="XEP78" s="288"/>
      <c r="XEQ78" s="288"/>
      <c r="XER78" s="288"/>
      <c r="XES78" s="288"/>
      <c r="XET78" s="288"/>
      <c r="XEU78" s="288"/>
      <c r="XEV78" s="288"/>
      <c r="XEW78" s="288"/>
      <c r="XEX78" s="288"/>
      <c r="XEY78" s="288"/>
      <c r="XEZ78" s="288"/>
      <c r="XFA78" s="288"/>
      <c r="XFB78" s="288"/>
      <c r="XFC78" s="288"/>
      <c r="XFD78" s="288"/>
    </row>
    <row r="79" s="274" customFormat="1" customHeight="1" spans="1:16384">
      <c r="A79" s="284">
        <v>2013601</v>
      </c>
      <c r="B79" s="285" t="s">
        <v>65</v>
      </c>
      <c r="C79" s="286">
        <v>2.24</v>
      </c>
      <c r="XEH79" s="288"/>
      <c r="XEI79" s="288"/>
      <c r="XEJ79" s="288"/>
      <c r="XEK79" s="288"/>
      <c r="XEL79" s="288"/>
      <c r="XEM79" s="288"/>
      <c r="XEN79" s="288"/>
      <c r="XEO79" s="288"/>
      <c r="XEP79" s="288"/>
      <c r="XEQ79" s="288"/>
      <c r="XER79" s="288"/>
      <c r="XES79" s="288"/>
      <c r="XET79" s="288"/>
      <c r="XEU79" s="288"/>
      <c r="XEV79" s="288"/>
      <c r="XEW79" s="288"/>
      <c r="XEX79" s="288"/>
      <c r="XEY79" s="288"/>
      <c r="XEZ79" s="288"/>
      <c r="XFA79" s="288"/>
      <c r="XFB79" s="288"/>
      <c r="XFC79" s="288"/>
      <c r="XFD79" s="288"/>
    </row>
    <row r="80" s="274" customFormat="1" customHeight="1" spans="1:16384">
      <c r="A80" s="284">
        <v>2013602</v>
      </c>
      <c r="B80" s="285" t="s">
        <v>66</v>
      </c>
      <c r="C80" s="286">
        <v>11.1</v>
      </c>
      <c r="XEH80" s="288"/>
      <c r="XEI80" s="288"/>
      <c r="XEJ80" s="288"/>
      <c r="XEK80" s="288"/>
      <c r="XEL80" s="288"/>
      <c r="XEM80" s="288"/>
      <c r="XEN80" s="288"/>
      <c r="XEO80" s="288"/>
      <c r="XEP80" s="288"/>
      <c r="XEQ80" s="288"/>
      <c r="XER80" s="288"/>
      <c r="XES80" s="288"/>
      <c r="XET80" s="288"/>
      <c r="XEU80" s="288"/>
      <c r="XEV80" s="288"/>
      <c r="XEW80" s="288"/>
      <c r="XEX80" s="288"/>
      <c r="XEY80" s="288"/>
      <c r="XEZ80" s="288"/>
      <c r="XFA80" s="288"/>
      <c r="XFB80" s="288"/>
      <c r="XFC80" s="288"/>
      <c r="XFD80" s="288"/>
    </row>
    <row r="81" s="274" customFormat="1" customHeight="1" spans="1:16384">
      <c r="A81" s="284">
        <v>2013699</v>
      </c>
      <c r="B81" s="285" t="s">
        <v>108</v>
      </c>
      <c r="C81" s="286">
        <v>75.62</v>
      </c>
      <c r="XEH81" s="288"/>
      <c r="XEI81" s="288"/>
      <c r="XEJ81" s="288"/>
      <c r="XEK81" s="288"/>
      <c r="XEL81" s="288"/>
      <c r="XEM81" s="288"/>
      <c r="XEN81" s="288"/>
      <c r="XEO81" s="288"/>
      <c r="XEP81" s="288"/>
      <c r="XEQ81" s="288"/>
      <c r="XER81" s="288"/>
      <c r="XES81" s="288"/>
      <c r="XET81" s="288"/>
      <c r="XEU81" s="288"/>
      <c r="XEV81" s="288"/>
      <c r="XEW81" s="288"/>
      <c r="XEX81" s="288"/>
      <c r="XEY81" s="288"/>
      <c r="XEZ81" s="288"/>
      <c r="XFA81" s="288"/>
      <c r="XFB81" s="288"/>
      <c r="XFC81" s="288"/>
      <c r="XFD81" s="288"/>
    </row>
    <row r="82" s="274" customFormat="1" customHeight="1" spans="1:16384">
      <c r="A82" s="284">
        <v>20137</v>
      </c>
      <c r="B82" s="285" t="s">
        <v>109</v>
      </c>
      <c r="C82" s="286">
        <v>187.94</v>
      </c>
      <c r="XEH82" s="288"/>
      <c r="XEI82" s="288"/>
      <c r="XEJ82" s="288"/>
      <c r="XEK82" s="288"/>
      <c r="XEL82" s="288"/>
      <c r="XEM82" s="288"/>
      <c r="XEN82" s="288"/>
      <c r="XEO82" s="288"/>
      <c r="XEP82" s="288"/>
      <c r="XEQ82" s="288"/>
      <c r="XER82" s="288"/>
      <c r="XES82" s="288"/>
      <c r="XET82" s="288"/>
      <c r="XEU82" s="288"/>
      <c r="XEV82" s="288"/>
      <c r="XEW82" s="288"/>
      <c r="XEX82" s="288"/>
      <c r="XEY82" s="288"/>
      <c r="XEZ82" s="288"/>
      <c r="XFA82" s="288"/>
      <c r="XFB82" s="288"/>
      <c r="XFC82" s="288"/>
      <c r="XFD82" s="288"/>
    </row>
    <row r="83" s="274" customFormat="1" customHeight="1" spans="1:16384">
      <c r="A83" s="284">
        <v>2013701</v>
      </c>
      <c r="B83" s="285" t="s">
        <v>65</v>
      </c>
      <c r="C83" s="287">
        <v>87.94</v>
      </c>
      <c r="XEH83" s="288"/>
      <c r="XEI83" s="288"/>
      <c r="XEJ83" s="288"/>
      <c r="XEK83" s="288"/>
      <c r="XEL83" s="288"/>
      <c r="XEM83" s="288"/>
      <c r="XEN83" s="288"/>
      <c r="XEO83" s="288"/>
      <c r="XEP83" s="288"/>
      <c r="XEQ83" s="288"/>
      <c r="XER83" s="288"/>
      <c r="XES83" s="288"/>
      <c r="XET83" s="288"/>
      <c r="XEU83" s="288"/>
      <c r="XEV83" s="288"/>
      <c r="XEW83" s="288"/>
      <c r="XEX83" s="288"/>
      <c r="XEY83" s="288"/>
      <c r="XEZ83" s="288"/>
      <c r="XFA83" s="288"/>
      <c r="XFB83" s="288"/>
      <c r="XFC83" s="288"/>
      <c r="XFD83" s="288"/>
    </row>
    <row r="84" s="274" customFormat="1" customHeight="1" spans="1:16384">
      <c r="A84" s="284">
        <v>2013702</v>
      </c>
      <c r="B84" s="285" t="s">
        <v>66</v>
      </c>
      <c r="C84" s="287">
        <v>100</v>
      </c>
      <c r="XEH84" s="288"/>
      <c r="XEI84" s="288"/>
      <c r="XEJ84" s="288"/>
      <c r="XEK84" s="288"/>
      <c r="XEL84" s="288"/>
      <c r="XEM84" s="288"/>
      <c r="XEN84" s="288"/>
      <c r="XEO84" s="288"/>
      <c r="XEP84" s="288"/>
      <c r="XEQ84" s="288"/>
      <c r="XER84" s="288"/>
      <c r="XES84" s="288"/>
      <c r="XET84" s="288"/>
      <c r="XEU84" s="288"/>
      <c r="XEV84" s="288"/>
      <c r="XEW84" s="288"/>
      <c r="XEX84" s="288"/>
      <c r="XEY84" s="288"/>
      <c r="XEZ84" s="288"/>
      <c r="XFA84" s="288"/>
      <c r="XFB84" s="288"/>
      <c r="XFC84" s="288"/>
      <c r="XFD84" s="288"/>
    </row>
    <row r="85" s="274" customFormat="1" customHeight="1" spans="1:16384">
      <c r="A85" s="284">
        <v>20138</v>
      </c>
      <c r="B85" s="285" t="s">
        <v>110</v>
      </c>
      <c r="C85" s="287">
        <v>4129.08</v>
      </c>
      <c r="XEH85" s="288"/>
      <c r="XEI85" s="288"/>
      <c r="XEJ85" s="288"/>
      <c r="XEK85" s="288"/>
      <c r="XEL85" s="288"/>
      <c r="XEM85" s="288"/>
      <c r="XEN85" s="288"/>
      <c r="XEO85" s="288"/>
      <c r="XEP85" s="288"/>
      <c r="XEQ85" s="288"/>
      <c r="XER85" s="288"/>
      <c r="XES85" s="288"/>
      <c r="XET85" s="288"/>
      <c r="XEU85" s="288"/>
      <c r="XEV85" s="288"/>
      <c r="XEW85" s="288"/>
      <c r="XEX85" s="288"/>
      <c r="XEY85" s="288"/>
      <c r="XEZ85" s="288"/>
      <c r="XFA85" s="288"/>
      <c r="XFB85" s="288"/>
      <c r="XFC85" s="288"/>
      <c r="XFD85" s="288"/>
    </row>
    <row r="86" s="274" customFormat="1" customHeight="1" spans="1:16384">
      <c r="A86" s="284">
        <v>2013801</v>
      </c>
      <c r="B86" s="285" t="s">
        <v>65</v>
      </c>
      <c r="C86" s="287">
        <v>2391.64</v>
      </c>
      <c r="XEH86" s="288"/>
      <c r="XEI86" s="288"/>
      <c r="XEJ86" s="288"/>
      <c r="XEK86" s="288"/>
      <c r="XEL86" s="288"/>
      <c r="XEM86" s="288"/>
      <c r="XEN86" s="288"/>
      <c r="XEO86" s="288"/>
      <c r="XEP86" s="288"/>
      <c r="XEQ86" s="288"/>
      <c r="XER86" s="288"/>
      <c r="XES86" s="288"/>
      <c r="XET86" s="288"/>
      <c r="XEU86" s="288"/>
      <c r="XEV86" s="288"/>
      <c r="XEW86" s="288"/>
      <c r="XEX86" s="288"/>
      <c r="XEY86" s="288"/>
      <c r="XEZ86" s="288"/>
      <c r="XFA86" s="288"/>
      <c r="XFB86" s="288"/>
      <c r="XFC86" s="288"/>
      <c r="XFD86" s="288"/>
    </row>
    <row r="87" s="274" customFormat="1" customHeight="1" spans="1:16384">
      <c r="A87" s="284">
        <v>2013802</v>
      </c>
      <c r="B87" s="285" t="s">
        <v>66</v>
      </c>
      <c r="C87" s="287">
        <v>400.7</v>
      </c>
      <c r="XEH87" s="288"/>
      <c r="XEI87" s="288"/>
      <c r="XEJ87" s="288"/>
      <c r="XEK87" s="288"/>
      <c r="XEL87" s="288"/>
      <c r="XEM87" s="288"/>
      <c r="XEN87" s="288"/>
      <c r="XEO87" s="288"/>
      <c r="XEP87" s="288"/>
      <c r="XEQ87" s="288"/>
      <c r="XER87" s="288"/>
      <c r="XES87" s="288"/>
      <c r="XET87" s="288"/>
      <c r="XEU87" s="288"/>
      <c r="XEV87" s="288"/>
      <c r="XEW87" s="288"/>
      <c r="XEX87" s="288"/>
      <c r="XEY87" s="288"/>
      <c r="XEZ87" s="288"/>
      <c r="XFA87" s="288"/>
      <c r="XFB87" s="288"/>
      <c r="XFC87" s="288"/>
      <c r="XFD87" s="288"/>
    </row>
    <row r="88" s="274" customFormat="1" customHeight="1" spans="1:16384">
      <c r="A88" s="284">
        <v>2013804</v>
      </c>
      <c r="B88" s="285" t="s">
        <v>111</v>
      </c>
      <c r="C88" s="287">
        <v>40</v>
      </c>
      <c r="XEH88" s="288"/>
      <c r="XEI88" s="288"/>
      <c r="XEJ88" s="288"/>
      <c r="XEK88" s="288"/>
      <c r="XEL88" s="288"/>
      <c r="XEM88" s="288"/>
      <c r="XEN88" s="288"/>
      <c r="XEO88" s="288"/>
      <c r="XEP88" s="288"/>
      <c r="XEQ88" s="288"/>
      <c r="XER88" s="288"/>
      <c r="XES88" s="288"/>
      <c r="XET88" s="288"/>
      <c r="XEU88" s="288"/>
      <c r="XEV88" s="288"/>
      <c r="XEW88" s="288"/>
      <c r="XEX88" s="288"/>
      <c r="XEY88" s="288"/>
      <c r="XEZ88" s="288"/>
      <c r="XFA88" s="288"/>
      <c r="XFB88" s="288"/>
      <c r="XFC88" s="288"/>
      <c r="XFD88" s="288"/>
    </row>
    <row r="89" s="274" customFormat="1" customHeight="1" spans="1:16384">
      <c r="A89" s="284">
        <v>2013805</v>
      </c>
      <c r="B89" s="285" t="s">
        <v>112</v>
      </c>
      <c r="C89" s="287">
        <v>80</v>
      </c>
      <c r="XEH89" s="288"/>
      <c r="XEI89" s="288"/>
      <c r="XEJ89" s="288"/>
      <c r="XEK89" s="288"/>
      <c r="XEL89" s="288"/>
      <c r="XEM89" s="288"/>
      <c r="XEN89" s="288"/>
      <c r="XEO89" s="288"/>
      <c r="XEP89" s="288"/>
      <c r="XEQ89" s="288"/>
      <c r="XER89" s="288"/>
      <c r="XES89" s="288"/>
      <c r="XET89" s="288"/>
      <c r="XEU89" s="288"/>
      <c r="XEV89" s="288"/>
      <c r="XEW89" s="288"/>
      <c r="XEX89" s="288"/>
      <c r="XEY89" s="288"/>
      <c r="XEZ89" s="288"/>
      <c r="XFA89" s="288"/>
      <c r="XFB89" s="288"/>
      <c r="XFC89" s="288"/>
      <c r="XFD89" s="288"/>
    </row>
    <row r="90" s="274" customFormat="1" customHeight="1" spans="1:16384">
      <c r="A90" s="284">
        <v>2013815</v>
      </c>
      <c r="B90" s="285" t="s">
        <v>113</v>
      </c>
      <c r="C90" s="287">
        <v>132.28</v>
      </c>
      <c r="XEH90" s="288"/>
      <c r="XEI90" s="288"/>
      <c r="XEJ90" s="288"/>
      <c r="XEK90" s="288"/>
      <c r="XEL90" s="288"/>
      <c r="XEM90" s="288"/>
      <c r="XEN90" s="288"/>
      <c r="XEO90" s="288"/>
      <c r="XEP90" s="288"/>
      <c r="XEQ90" s="288"/>
      <c r="XER90" s="288"/>
      <c r="XES90" s="288"/>
      <c r="XET90" s="288"/>
      <c r="XEU90" s="288"/>
      <c r="XEV90" s="288"/>
      <c r="XEW90" s="288"/>
      <c r="XEX90" s="288"/>
      <c r="XEY90" s="288"/>
      <c r="XEZ90" s="288"/>
      <c r="XFA90" s="288"/>
      <c r="XFB90" s="288"/>
      <c r="XFC90" s="288"/>
      <c r="XFD90" s="288"/>
    </row>
    <row r="91" s="274" customFormat="1" customHeight="1" spans="1:16384">
      <c r="A91" s="284">
        <v>2013816</v>
      </c>
      <c r="B91" s="285" t="s">
        <v>114</v>
      </c>
      <c r="C91" s="287">
        <v>739.46</v>
      </c>
      <c r="XEH91" s="288"/>
      <c r="XEI91" s="288"/>
      <c r="XEJ91" s="288"/>
      <c r="XEK91" s="288"/>
      <c r="XEL91" s="288"/>
      <c r="XEM91" s="288"/>
      <c r="XEN91" s="288"/>
      <c r="XEO91" s="288"/>
      <c r="XEP91" s="288"/>
      <c r="XEQ91" s="288"/>
      <c r="XER91" s="288"/>
      <c r="XES91" s="288"/>
      <c r="XET91" s="288"/>
      <c r="XEU91" s="288"/>
      <c r="XEV91" s="288"/>
      <c r="XEW91" s="288"/>
      <c r="XEX91" s="288"/>
      <c r="XEY91" s="288"/>
      <c r="XEZ91" s="288"/>
      <c r="XFA91" s="288"/>
      <c r="XFB91" s="288"/>
      <c r="XFC91" s="288"/>
      <c r="XFD91" s="288"/>
    </row>
    <row r="92" s="274" customFormat="1" customHeight="1" spans="1:16384">
      <c r="A92" s="284">
        <v>2013850</v>
      </c>
      <c r="B92" s="285" t="s">
        <v>87</v>
      </c>
      <c r="C92" s="287">
        <v>216.49</v>
      </c>
      <c r="XEH92" s="288"/>
      <c r="XEI92" s="288"/>
      <c r="XEJ92" s="288"/>
      <c r="XEK92" s="288"/>
      <c r="XEL92" s="288"/>
      <c r="XEM92" s="288"/>
      <c r="XEN92" s="288"/>
      <c r="XEO92" s="288"/>
      <c r="XEP92" s="288"/>
      <c r="XEQ92" s="288"/>
      <c r="XER92" s="288"/>
      <c r="XES92" s="288"/>
      <c r="XET92" s="288"/>
      <c r="XEU92" s="288"/>
      <c r="XEV92" s="288"/>
      <c r="XEW92" s="288"/>
      <c r="XEX92" s="288"/>
      <c r="XEY92" s="288"/>
      <c r="XEZ92" s="288"/>
      <c r="XFA92" s="288"/>
      <c r="XFB92" s="288"/>
      <c r="XFC92" s="288"/>
      <c r="XFD92" s="288"/>
    </row>
    <row r="93" s="274" customFormat="1" customHeight="1" spans="1:16384">
      <c r="A93" s="284">
        <v>2013899</v>
      </c>
      <c r="B93" s="285" t="s">
        <v>115</v>
      </c>
      <c r="C93" s="287">
        <v>128.51</v>
      </c>
      <c r="XEH93" s="288"/>
      <c r="XEI93" s="288"/>
      <c r="XEJ93" s="288"/>
      <c r="XEK93" s="288"/>
      <c r="XEL93" s="288"/>
      <c r="XEM93" s="288"/>
      <c r="XEN93" s="288"/>
      <c r="XEO93" s="288"/>
      <c r="XEP93" s="288"/>
      <c r="XEQ93" s="288"/>
      <c r="XER93" s="288"/>
      <c r="XES93" s="288"/>
      <c r="XET93" s="288"/>
      <c r="XEU93" s="288"/>
      <c r="XEV93" s="288"/>
      <c r="XEW93" s="288"/>
      <c r="XEX93" s="288"/>
      <c r="XEY93" s="288"/>
      <c r="XEZ93" s="288"/>
      <c r="XFA93" s="288"/>
      <c r="XFB93" s="288"/>
      <c r="XFC93" s="288"/>
      <c r="XFD93" s="288"/>
    </row>
    <row r="94" s="274" customFormat="1" customHeight="1" spans="1:16384">
      <c r="A94" s="284">
        <v>20199</v>
      </c>
      <c r="B94" s="285" t="s">
        <v>116</v>
      </c>
      <c r="C94" s="287">
        <v>0</v>
      </c>
      <c r="XEH94" s="288"/>
      <c r="XEI94" s="288"/>
      <c r="XEJ94" s="288"/>
      <c r="XEK94" s="288"/>
      <c r="XEL94" s="288"/>
      <c r="XEM94" s="288"/>
      <c r="XEN94" s="288"/>
      <c r="XEO94" s="288"/>
      <c r="XEP94" s="288"/>
      <c r="XEQ94" s="288"/>
      <c r="XER94" s="288"/>
      <c r="XES94" s="288"/>
      <c r="XET94" s="288"/>
      <c r="XEU94" s="288"/>
      <c r="XEV94" s="288"/>
      <c r="XEW94" s="288"/>
      <c r="XEX94" s="288"/>
      <c r="XEY94" s="288"/>
      <c r="XEZ94" s="288"/>
      <c r="XFA94" s="288"/>
      <c r="XFB94" s="288"/>
      <c r="XFC94" s="288"/>
      <c r="XFD94" s="288"/>
    </row>
    <row r="95" s="274" customFormat="1" customHeight="1" spans="1:16384">
      <c r="A95" s="284">
        <v>2019999</v>
      </c>
      <c r="B95" s="285" t="s">
        <v>116</v>
      </c>
      <c r="C95" s="287">
        <v>0</v>
      </c>
      <c r="XEH95" s="288"/>
      <c r="XEI95" s="288"/>
      <c r="XEJ95" s="288"/>
      <c r="XEK95" s="288"/>
      <c r="XEL95" s="288"/>
      <c r="XEM95" s="288"/>
      <c r="XEN95" s="288"/>
      <c r="XEO95" s="288"/>
      <c r="XEP95" s="288"/>
      <c r="XEQ95" s="288"/>
      <c r="XER95" s="288"/>
      <c r="XES95" s="288"/>
      <c r="XET95" s="288"/>
      <c r="XEU95" s="288"/>
      <c r="XEV95" s="288"/>
      <c r="XEW95" s="288"/>
      <c r="XEX95" s="288"/>
      <c r="XEY95" s="288"/>
      <c r="XEZ95" s="288"/>
      <c r="XFA95" s="288"/>
      <c r="XFB95" s="288"/>
      <c r="XFC95" s="288"/>
      <c r="XFD95" s="288"/>
    </row>
    <row r="96" s="274" customFormat="1" customHeight="1" spans="1:16384">
      <c r="A96" s="284">
        <v>204</v>
      </c>
      <c r="B96" s="285" t="s">
        <v>33</v>
      </c>
      <c r="C96" s="287">
        <v>23642.17</v>
      </c>
      <c r="XEH96" s="288"/>
      <c r="XEI96" s="288"/>
      <c r="XEJ96" s="288"/>
      <c r="XEK96" s="288"/>
      <c r="XEL96" s="288"/>
      <c r="XEM96" s="288"/>
      <c r="XEN96" s="288"/>
      <c r="XEO96" s="288"/>
      <c r="XEP96" s="288"/>
      <c r="XEQ96" s="288"/>
      <c r="XER96" s="288"/>
      <c r="XES96" s="288"/>
      <c r="XET96" s="288"/>
      <c r="XEU96" s="288"/>
      <c r="XEV96" s="288"/>
      <c r="XEW96" s="288"/>
      <c r="XEX96" s="288"/>
      <c r="XEY96" s="288"/>
      <c r="XEZ96" s="288"/>
      <c r="XFA96" s="288"/>
      <c r="XFB96" s="288"/>
      <c r="XFC96" s="288"/>
      <c r="XFD96" s="288"/>
    </row>
    <row r="97" s="274" customFormat="1" customHeight="1" spans="1:16384">
      <c r="A97" s="284">
        <v>20401</v>
      </c>
      <c r="B97" s="285" t="s">
        <v>117</v>
      </c>
      <c r="C97" s="287">
        <v>80</v>
      </c>
      <c r="XEH97" s="288"/>
      <c r="XEI97" s="288"/>
      <c r="XEJ97" s="288"/>
      <c r="XEK97" s="288"/>
      <c r="XEL97" s="288"/>
      <c r="XEM97" s="288"/>
      <c r="XEN97" s="288"/>
      <c r="XEO97" s="288"/>
      <c r="XEP97" s="288"/>
      <c r="XEQ97" s="288"/>
      <c r="XER97" s="288"/>
      <c r="XES97" s="288"/>
      <c r="XET97" s="288"/>
      <c r="XEU97" s="288"/>
      <c r="XEV97" s="288"/>
      <c r="XEW97" s="288"/>
      <c r="XEX97" s="288"/>
      <c r="XEY97" s="288"/>
      <c r="XEZ97" s="288"/>
      <c r="XFA97" s="288"/>
      <c r="XFB97" s="288"/>
      <c r="XFC97" s="288"/>
      <c r="XFD97" s="288"/>
    </row>
    <row r="98" s="274" customFormat="1" customHeight="1" spans="1:16384">
      <c r="A98" s="284">
        <v>2040199</v>
      </c>
      <c r="B98" s="285" t="s">
        <v>118</v>
      </c>
      <c r="C98" s="287">
        <v>80</v>
      </c>
      <c r="XEH98" s="288"/>
      <c r="XEI98" s="288"/>
      <c r="XEJ98" s="288"/>
      <c r="XEK98" s="288"/>
      <c r="XEL98" s="288"/>
      <c r="XEM98" s="288"/>
      <c r="XEN98" s="288"/>
      <c r="XEO98" s="288"/>
      <c r="XEP98" s="288"/>
      <c r="XEQ98" s="288"/>
      <c r="XER98" s="288"/>
      <c r="XES98" s="288"/>
      <c r="XET98" s="288"/>
      <c r="XEU98" s="288"/>
      <c r="XEV98" s="288"/>
      <c r="XEW98" s="288"/>
      <c r="XEX98" s="288"/>
      <c r="XEY98" s="288"/>
      <c r="XEZ98" s="288"/>
      <c r="XFA98" s="288"/>
      <c r="XFB98" s="288"/>
      <c r="XFC98" s="288"/>
      <c r="XFD98" s="288"/>
    </row>
    <row r="99" s="274" customFormat="1" customHeight="1" spans="1:16384">
      <c r="A99" s="284">
        <v>20402</v>
      </c>
      <c r="B99" s="285" t="s">
        <v>119</v>
      </c>
      <c r="C99" s="287">
        <v>16762.76</v>
      </c>
      <c r="XEH99" s="288"/>
      <c r="XEI99" s="288"/>
      <c r="XEJ99" s="288"/>
      <c r="XEK99" s="288"/>
      <c r="XEL99" s="288"/>
      <c r="XEM99" s="288"/>
      <c r="XEN99" s="288"/>
      <c r="XEO99" s="288"/>
      <c r="XEP99" s="288"/>
      <c r="XEQ99" s="288"/>
      <c r="XER99" s="288"/>
      <c r="XES99" s="288"/>
      <c r="XET99" s="288"/>
      <c r="XEU99" s="288"/>
      <c r="XEV99" s="288"/>
      <c r="XEW99" s="288"/>
      <c r="XEX99" s="288"/>
      <c r="XEY99" s="288"/>
      <c r="XEZ99" s="288"/>
      <c r="XFA99" s="288"/>
      <c r="XFB99" s="288"/>
      <c r="XFC99" s="288"/>
      <c r="XFD99" s="288"/>
    </row>
    <row r="100" s="274" customFormat="1" customHeight="1" spans="1:16384">
      <c r="A100" s="284">
        <v>2040201</v>
      </c>
      <c r="B100" s="285" t="s">
        <v>65</v>
      </c>
      <c r="C100" s="287">
        <v>6132.6</v>
      </c>
      <c r="XEH100" s="288"/>
      <c r="XEI100" s="288"/>
      <c r="XEJ100" s="288"/>
      <c r="XEK100" s="288"/>
      <c r="XEL100" s="288"/>
      <c r="XEM100" s="288"/>
      <c r="XEN100" s="288"/>
      <c r="XEO100" s="288"/>
      <c r="XEP100" s="288"/>
      <c r="XEQ100" s="288"/>
      <c r="XER100" s="288"/>
      <c r="XES100" s="288"/>
      <c r="XET100" s="288"/>
      <c r="XEU100" s="288"/>
      <c r="XEV100" s="288"/>
      <c r="XEW100" s="288"/>
      <c r="XEX100" s="288"/>
      <c r="XEY100" s="288"/>
      <c r="XEZ100" s="288"/>
      <c r="XFA100" s="288"/>
      <c r="XFB100" s="288"/>
      <c r="XFC100" s="288"/>
      <c r="XFD100" s="288"/>
    </row>
    <row r="101" s="274" customFormat="1" customHeight="1" spans="1:16384">
      <c r="A101" s="284">
        <v>2040202</v>
      </c>
      <c r="B101" s="285" t="s">
        <v>66</v>
      </c>
      <c r="C101" s="287">
        <v>3179.8</v>
      </c>
      <c r="XEH101" s="288"/>
      <c r="XEI101" s="288"/>
      <c r="XEJ101" s="288"/>
      <c r="XEK101" s="288"/>
      <c r="XEL101" s="288"/>
      <c r="XEM101" s="288"/>
      <c r="XEN101" s="288"/>
      <c r="XEO101" s="288"/>
      <c r="XEP101" s="288"/>
      <c r="XEQ101" s="288"/>
      <c r="XER101" s="288"/>
      <c r="XES101" s="288"/>
      <c r="XET101" s="288"/>
      <c r="XEU101" s="288"/>
      <c r="XEV101" s="288"/>
      <c r="XEW101" s="288"/>
      <c r="XEX101" s="288"/>
      <c r="XEY101" s="288"/>
      <c r="XEZ101" s="288"/>
      <c r="XFA101" s="288"/>
      <c r="XFB101" s="288"/>
      <c r="XFC101" s="288"/>
      <c r="XFD101" s="288"/>
    </row>
    <row r="102" s="274" customFormat="1" customHeight="1" spans="1:16384">
      <c r="A102" s="284">
        <v>2040219</v>
      </c>
      <c r="B102" s="285" t="s">
        <v>120</v>
      </c>
      <c r="C102" s="287">
        <v>1510.28</v>
      </c>
      <c r="XEH102" s="288"/>
      <c r="XEI102" s="288"/>
      <c r="XEJ102" s="288"/>
      <c r="XEK102" s="288"/>
      <c r="XEL102" s="288"/>
      <c r="XEM102" s="288"/>
      <c r="XEN102" s="288"/>
      <c r="XEO102" s="288"/>
      <c r="XEP102" s="288"/>
      <c r="XEQ102" s="288"/>
      <c r="XER102" s="288"/>
      <c r="XES102" s="288"/>
      <c r="XET102" s="288"/>
      <c r="XEU102" s="288"/>
      <c r="XEV102" s="288"/>
      <c r="XEW102" s="288"/>
      <c r="XEX102" s="288"/>
      <c r="XEY102" s="288"/>
      <c r="XEZ102" s="288"/>
      <c r="XFA102" s="288"/>
      <c r="XFB102" s="288"/>
      <c r="XFC102" s="288"/>
      <c r="XFD102" s="288"/>
    </row>
    <row r="103" s="274" customFormat="1" customHeight="1" spans="1:16384">
      <c r="A103" s="284">
        <v>2040220</v>
      </c>
      <c r="B103" s="285" t="s">
        <v>121</v>
      </c>
      <c r="C103" s="287">
        <v>5926.36</v>
      </c>
      <c r="XEH103" s="288"/>
      <c r="XEI103" s="288"/>
      <c r="XEJ103" s="288"/>
      <c r="XEK103" s="288"/>
      <c r="XEL103" s="288"/>
      <c r="XEM103" s="288"/>
      <c r="XEN103" s="288"/>
      <c r="XEO103" s="288"/>
      <c r="XEP103" s="288"/>
      <c r="XEQ103" s="288"/>
      <c r="XER103" s="288"/>
      <c r="XES103" s="288"/>
      <c r="XET103" s="288"/>
      <c r="XEU103" s="288"/>
      <c r="XEV103" s="288"/>
      <c r="XEW103" s="288"/>
      <c r="XEX103" s="288"/>
      <c r="XEY103" s="288"/>
      <c r="XEZ103" s="288"/>
      <c r="XFA103" s="288"/>
      <c r="XFB103" s="288"/>
      <c r="XFC103" s="288"/>
      <c r="XFD103" s="288"/>
    </row>
    <row r="104" s="274" customFormat="1" customHeight="1" spans="1:16384">
      <c r="A104" s="284">
        <v>2040299</v>
      </c>
      <c r="B104" s="285" t="s">
        <v>122</v>
      </c>
      <c r="C104" s="287">
        <v>13.72</v>
      </c>
      <c r="XEH104" s="288"/>
      <c r="XEI104" s="288"/>
      <c r="XEJ104" s="288"/>
      <c r="XEK104" s="288"/>
      <c r="XEL104" s="288"/>
      <c r="XEM104" s="288"/>
      <c r="XEN104" s="288"/>
      <c r="XEO104" s="288"/>
      <c r="XEP104" s="288"/>
      <c r="XEQ104" s="288"/>
      <c r="XER104" s="288"/>
      <c r="XES104" s="288"/>
      <c r="XET104" s="288"/>
      <c r="XEU104" s="288"/>
      <c r="XEV104" s="288"/>
      <c r="XEW104" s="288"/>
      <c r="XEX104" s="288"/>
      <c r="XEY104" s="288"/>
      <c r="XEZ104" s="288"/>
      <c r="XFA104" s="288"/>
      <c r="XFB104" s="288"/>
      <c r="XFC104" s="288"/>
      <c r="XFD104" s="288"/>
    </row>
    <row r="105" s="274" customFormat="1" customHeight="1" spans="1:16384">
      <c r="A105" s="284">
        <v>20404</v>
      </c>
      <c r="B105" s="285" t="s">
        <v>123</v>
      </c>
      <c r="C105" s="287">
        <v>1785.32</v>
      </c>
      <c r="XEH105" s="288"/>
      <c r="XEI105" s="288"/>
      <c r="XEJ105" s="288"/>
      <c r="XEK105" s="288"/>
      <c r="XEL105" s="288"/>
      <c r="XEM105" s="288"/>
      <c r="XEN105" s="288"/>
      <c r="XEO105" s="288"/>
      <c r="XEP105" s="288"/>
      <c r="XEQ105" s="288"/>
      <c r="XER105" s="288"/>
      <c r="XES105" s="288"/>
      <c r="XET105" s="288"/>
      <c r="XEU105" s="288"/>
      <c r="XEV105" s="288"/>
      <c r="XEW105" s="288"/>
      <c r="XEX105" s="288"/>
      <c r="XEY105" s="288"/>
      <c r="XEZ105" s="288"/>
      <c r="XFA105" s="288"/>
      <c r="XFB105" s="288"/>
      <c r="XFC105" s="288"/>
      <c r="XFD105" s="288"/>
    </row>
    <row r="106" s="274" customFormat="1" customHeight="1" spans="1:16384">
      <c r="A106" s="284">
        <v>2040401</v>
      </c>
      <c r="B106" s="285" t="s">
        <v>65</v>
      </c>
      <c r="C106" s="287">
        <v>1079.91</v>
      </c>
      <c r="XEH106" s="288"/>
      <c r="XEI106" s="288"/>
      <c r="XEJ106" s="288"/>
      <c r="XEK106" s="288"/>
      <c r="XEL106" s="288"/>
      <c r="XEM106" s="288"/>
      <c r="XEN106" s="288"/>
      <c r="XEO106" s="288"/>
      <c r="XEP106" s="288"/>
      <c r="XEQ106" s="288"/>
      <c r="XER106" s="288"/>
      <c r="XES106" s="288"/>
      <c r="XET106" s="288"/>
      <c r="XEU106" s="288"/>
      <c r="XEV106" s="288"/>
      <c r="XEW106" s="288"/>
      <c r="XEX106" s="288"/>
      <c r="XEY106" s="288"/>
      <c r="XEZ106" s="288"/>
      <c r="XFA106" s="288"/>
      <c r="XFB106" s="288"/>
      <c r="XFC106" s="288"/>
      <c r="XFD106" s="288"/>
    </row>
    <row r="107" s="274" customFormat="1" customHeight="1" spans="1:16384">
      <c r="A107" s="284">
        <v>2040402</v>
      </c>
      <c r="B107" s="285" t="s">
        <v>66</v>
      </c>
      <c r="C107" s="287">
        <v>241.8</v>
      </c>
      <c r="XEH107" s="288"/>
      <c r="XEI107" s="288"/>
      <c r="XEJ107" s="288"/>
      <c r="XEK107" s="288"/>
      <c r="XEL107" s="288"/>
      <c r="XEM107" s="288"/>
      <c r="XEN107" s="288"/>
      <c r="XEO107" s="288"/>
      <c r="XEP107" s="288"/>
      <c r="XEQ107" s="288"/>
      <c r="XER107" s="288"/>
      <c r="XES107" s="288"/>
      <c r="XET107" s="288"/>
      <c r="XEU107" s="288"/>
      <c r="XEV107" s="288"/>
      <c r="XEW107" s="288"/>
      <c r="XEX107" s="288"/>
      <c r="XEY107" s="288"/>
      <c r="XEZ107" s="288"/>
      <c r="XFA107" s="288"/>
      <c r="XFB107" s="288"/>
      <c r="XFC107" s="288"/>
      <c r="XFD107" s="288"/>
    </row>
    <row r="108" s="274" customFormat="1" customHeight="1" spans="1:16384">
      <c r="A108" s="284">
        <v>2040403</v>
      </c>
      <c r="B108" s="285" t="s">
        <v>74</v>
      </c>
      <c r="C108" s="287">
        <v>463.61</v>
      </c>
      <c r="XEH108" s="288"/>
      <c r="XEI108" s="288"/>
      <c r="XEJ108" s="288"/>
      <c r="XEK108" s="288"/>
      <c r="XEL108" s="288"/>
      <c r="XEM108" s="288"/>
      <c r="XEN108" s="288"/>
      <c r="XEO108" s="288"/>
      <c r="XEP108" s="288"/>
      <c r="XEQ108" s="288"/>
      <c r="XER108" s="288"/>
      <c r="XES108" s="288"/>
      <c r="XET108" s="288"/>
      <c r="XEU108" s="288"/>
      <c r="XEV108" s="288"/>
      <c r="XEW108" s="288"/>
      <c r="XEX108" s="288"/>
      <c r="XEY108" s="288"/>
      <c r="XEZ108" s="288"/>
      <c r="XFA108" s="288"/>
      <c r="XFB108" s="288"/>
      <c r="XFC108" s="288"/>
      <c r="XFD108" s="288"/>
    </row>
    <row r="109" s="274" customFormat="1" customHeight="1" spans="1:16384">
      <c r="A109" s="284">
        <v>20405</v>
      </c>
      <c r="B109" s="285" t="s">
        <v>124</v>
      </c>
      <c r="C109" s="287">
        <v>3082.4</v>
      </c>
      <c r="XEH109" s="288"/>
      <c r="XEI109" s="288"/>
      <c r="XEJ109" s="288"/>
      <c r="XEK109" s="288"/>
      <c r="XEL109" s="288"/>
      <c r="XEM109" s="288"/>
      <c r="XEN109" s="288"/>
      <c r="XEO109" s="288"/>
      <c r="XEP109" s="288"/>
      <c r="XEQ109" s="288"/>
      <c r="XER109" s="288"/>
      <c r="XES109" s="288"/>
      <c r="XET109" s="288"/>
      <c r="XEU109" s="288"/>
      <c r="XEV109" s="288"/>
      <c r="XEW109" s="288"/>
      <c r="XEX109" s="288"/>
      <c r="XEY109" s="288"/>
      <c r="XEZ109" s="288"/>
      <c r="XFA109" s="288"/>
      <c r="XFB109" s="288"/>
      <c r="XFC109" s="288"/>
      <c r="XFD109" s="288"/>
    </row>
    <row r="110" s="274" customFormat="1" customHeight="1" spans="1:16384">
      <c r="A110" s="284">
        <v>2040501</v>
      </c>
      <c r="B110" s="285" t="s">
        <v>65</v>
      </c>
      <c r="C110" s="287">
        <v>1567.32</v>
      </c>
      <c r="XEH110" s="288"/>
      <c r="XEI110" s="288"/>
      <c r="XEJ110" s="288"/>
      <c r="XEK110" s="288"/>
      <c r="XEL110" s="288"/>
      <c r="XEM110" s="288"/>
      <c r="XEN110" s="288"/>
      <c r="XEO110" s="288"/>
      <c r="XEP110" s="288"/>
      <c r="XEQ110" s="288"/>
      <c r="XER110" s="288"/>
      <c r="XES110" s="288"/>
      <c r="XET110" s="288"/>
      <c r="XEU110" s="288"/>
      <c r="XEV110" s="288"/>
      <c r="XEW110" s="288"/>
      <c r="XEX110" s="288"/>
      <c r="XEY110" s="288"/>
      <c r="XEZ110" s="288"/>
      <c r="XFA110" s="288"/>
      <c r="XFB110" s="288"/>
      <c r="XFC110" s="288"/>
      <c r="XFD110" s="288"/>
    </row>
    <row r="111" s="274" customFormat="1" customHeight="1" spans="1:16384">
      <c r="A111" s="284">
        <v>2040502</v>
      </c>
      <c r="B111" s="285" t="s">
        <v>66</v>
      </c>
      <c r="C111" s="287">
        <v>1387.68</v>
      </c>
      <c r="XEH111" s="288"/>
      <c r="XEI111" s="288"/>
      <c r="XEJ111" s="288"/>
      <c r="XEK111" s="288"/>
      <c r="XEL111" s="288"/>
      <c r="XEM111" s="288"/>
      <c r="XEN111" s="288"/>
      <c r="XEO111" s="288"/>
      <c r="XEP111" s="288"/>
      <c r="XEQ111" s="288"/>
      <c r="XER111" s="288"/>
      <c r="XES111" s="288"/>
      <c r="XET111" s="288"/>
      <c r="XEU111" s="288"/>
      <c r="XEV111" s="288"/>
      <c r="XEW111" s="288"/>
      <c r="XEX111" s="288"/>
      <c r="XEY111" s="288"/>
      <c r="XEZ111" s="288"/>
      <c r="XFA111" s="288"/>
      <c r="XFB111" s="288"/>
      <c r="XFC111" s="288"/>
      <c r="XFD111" s="288"/>
    </row>
    <row r="112" s="274" customFormat="1" customHeight="1" spans="1:16384">
      <c r="A112" s="284">
        <v>2040504</v>
      </c>
      <c r="B112" s="285" t="s">
        <v>125</v>
      </c>
      <c r="C112" s="287">
        <v>127.4</v>
      </c>
      <c r="XEH112" s="288"/>
      <c r="XEI112" s="288"/>
      <c r="XEJ112" s="288"/>
      <c r="XEK112" s="288"/>
      <c r="XEL112" s="288"/>
      <c r="XEM112" s="288"/>
      <c r="XEN112" s="288"/>
      <c r="XEO112" s="288"/>
      <c r="XEP112" s="288"/>
      <c r="XEQ112" s="288"/>
      <c r="XER112" s="288"/>
      <c r="XES112" s="288"/>
      <c r="XET112" s="288"/>
      <c r="XEU112" s="288"/>
      <c r="XEV112" s="288"/>
      <c r="XEW112" s="288"/>
      <c r="XEX112" s="288"/>
      <c r="XEY112" s="288"/>
      <c r="XEZ112" s="288"/>
      <c r="XFA112" s="288"/>
      <c r="XFB112" s="288"/>
      <c r="XFC112" s="288"/>
      <c r="XFD112" s="288"/>
    </row>
    <row r="113" s="274" customFormat="1" customHeight="1" spans="1:16384">
      <c r="A113" s="284">
        <v>20406</v>
      </c>
      <c r="B113" s="285" t="s">
        <v>126</v>
      </c>
      <c r="C113" s="287">
        <v>1931.69</v>
      </c>
      <c r="XEH113" s="288"/>
      <c r="XEI113" s="288"/>
      <c r="XEJ113" s="288"/>
      <c r="XEK113" s="288"/>
      <c r="XEL113" s="288"/>
      <c r="XEM113" s="288"/>
      <c r="XEN113" s="288"/>
      <c r="XEO113" s="288"/>
      <c r="XEP113" s="288"/>
      <c r="XEQ113" s="288"/>
      <c r="XER113" s="288"/>
      <c r="XES113" s="288"/>
      <c r="XET113" s="288"/>
      <c r="XEU113" s="288"/>
      <c r="XEV113" s="288"/>
      <c r="XEW113" s="288"/>
      <c r="XEX113" s="288"/>
      <c r="XEY113" s="288"/>
      <c r="XEZ113" s="288"/>
      <c r="XFA113" s="288"/>
      <c r="XFB113" s="288"/>
      <c r="XFC113" s="288"/>
      <c r="XFD113" s="288"/>
    </row>
    <row r="114" s="274" customFormat="1" customHeight="1" spans="1:16384">
      <c r="A114" s="284">
        <v>2040601</v>
      </c>
      <c r="B114" s="285" t="s">
        <v>65</v>
      </c>
      <c r="C114" s="287">
        <v>898.93</v>
      </c>
      <c r="XEH114" s="288"/>
      <c r="XEI114" s="288"/>
      <c r="XEJ114" s="288"/>
      <c r="XEK114" s="288"/>
      <c r="XEL114" s="288"/>
      <c r="XEM114" s="288"/>
      <c r="XEN114" s="288"/>
      <c r="XEO114" s="288"/>
      <c r="XEP114" s="288"/>
      <c r="XEQ114" s="288"/>
      <c r="XER114" s="288"/>
      <c r="XES114" s="288"/>
      <c r="XET114" s="288"/>
      <c r="XEU114" s="288"/>
      <c r="XEV114" s="288"/>
      <c r="XEW114" s="288"/>
      <c r="XEX114" s="288"/>
      <c r="XEY114" s="288"/>
      <c r="XEZ114" s="288"/>
      <c r="XFA114" s="288"/>
      <c r="XFB114" s="288"/>
      <c r="XFC114" s="288"/>
      <c r="XFD114" s="288"/>
    </row>
    <row r="115" s="274" customFormat="1" customHeight="1" spans="1:16384">
      <c r="A115" s="284">
        <v>2040602</v>
      </c>
      <c r="B115" s="285" t="s">
        <v>66</v>
      </c>
      <c r="C115" s="287">
        <v>24</v>
      </c>
      <c r="XEH115" s="288"/>
      <c r="XEI115" s="288"/>
      <c r="XEJ115" s="288"/>
      <c r="XEK115" s="288"/>
      <c r="XEL115" s="288"/>
      <c r="XEM115" s="288"/>
      <c r="XEN115" s="288"/>
      <c r="XEO115" s="288"/>
      <c r="XEP115" s="288"/>
      <c r="XEQ115" s="288"/>
      <c r="XER115" s="288"/>
      <c r="XES115" s="288"/>
      <c r="XET115" s="288"/>
      <c r="XEU115" s="288"/>
      <c r="XEV115" s="288"/>
      <c r="XEW115" s="288"/>
      <c r="XEX115" s="288"/>
      <c r="XEY115" s="288"/>
      <c r="XEZ115" s="288"/>
      <c r="XFA115" s="288"/>
      <c r="XFB115" s="288"/>
      <c r="XFC115" s="288"/>
      <c r="XFD115" s="288"/>
    </row>
    <row r="116" s="274" customFormat="1" customHeight="1" spans="1:16384">
      <c r="A116" s="284">
        <v>2040604</v>
      </c>
      <c r="B116" s="285" t="s">
        <v>127</v>
      </c>
      <c r="C116" s="287">
        <v>367.36</v>
      </c>
      <c r="XEH116" s="288"/>
      <c r="XEI116" s="288"/>
      <c r="XEJ116" s="288"/>
      <c r="XEK116" s="288"/>
      <c r="XEL116" s="288"/>
      <c r="XEM116" s="288"/>
      <c r="XEN116" s="288"/>
      <c r="XEO116" s="288"/>
      <c r="XEP116" s="288"/>
      <c r="XEQ116" s="288"/>
      <c r="XER116" s="288"/>
      <c r="XES116" s="288"/>
      <c r="XET116" s="288"/>
      <c r="XEU116" s="288"/>
      <c r="XEV116" s="288"/>
      <c r="XEW116" s="288"/>
      <c r="XEX116" s="288"/>
      <c r="XEY116" s="288"/>
      <c r="XEZ116" s="288"/>
      <c r="XFA116" s="288"/>
      <c r="XFB116" s="288"/>
      <c r="XFC116" s="288"/>
      <c r="XFD116" s="288"/>
    </row>
    <row r="117" s="274" customFormat="1" customHeight="1" spans="1:16384">
      <c r="A117" s="284">
        <v>2040605</v>
      </c>
      <c r="B117" s="285" t="s">
        <v>128</v>
      </c>
      <c r="C117" s="287">
        <v>40</v>
      </c>
      <c r="XEH117" s="288"/>
      <c r="XEI117" s="288"/>
      <c r="XEJ117" s="288"/>
      <c r="XEK117" s="288"/>
      <c r="XEL117" s="288"/>
      <c r="XEM117" s="288"/>
      <c r="XEN117" s="288"/>
      <c r="XEO117" s="288"/>
      <c r="XEP117" s="288"/>
      <c r="XEQ117" s="288"/>
      <c r="XER117" s="288"/>
      <c r="XES117" s="288"/>
      <c r="XET117" s="288"/>
      <c r="XEU117" s="288"/>
      <c r="XEV117" s="288"/>
      <c r="XEW117" s="288"/>
      <c r="XEX117" s="288"/>
      <c r="XEY117" s="288"/>
      <c r="XEZ117" s="288"/>
      <c r="XFA117" s="288"/>
      <c r="XFB117" s="288"/>
      <c r="XFC117" s="288"/>
      <c r="XFD117" s="288"/>
    </row>
    <row r="118" s="274" customFormat="1" customHeight="1" spans="1:16384">
      <c r="A118" s="284">
        <v>2040607</v>
      </c>
      <c r="B118" s="285" t="s">
        <v>129</v>
      </c>
      <c r="C118" s="287">
        <v>20</v>
      </c>
      <c r="XEH118" s="288"/>
      <c r="XEI118" s="288"/>
      <c r="XEJ118" s="288"/>
      <c r="XEK118" s="288"/>
      <c r="XEL118" s="288"/>
      <c r="XEM118" s="288"/>
      <c r="XEN118" s="288"/>
      <c r="XEO118" s="288"/>
      <c r="XEP118" s="288"/>
      <c r="XEQ118" s="288"/>
      <c r="XER118" s="288"/>
      <c r="XES118" s="288"/>
      <c r="XET118" s="288"/>
      <c r="XEU118" s="288"/>
      <c r="XEV118" s="288"/>
      <c r="XEW118" s="288"/>
      <c r="XEX118" s="288"/>
      <c r="XEY118" s="288"/>
      <c r="XEZ118" s="288"/>
      <c r="XFA118" s="288"/>
      <c r="XFB118" s="288"/>
      <c r="XFC118" s="288"/>
      <c r="XFD118" s="288"/>
    </row>
    <row r="119" s="274" customFormat="1" customHeight="1" spans="1:16384">
      <c r="A119" s="284">
        <v>2040612</v>
      </c>
      <c r="B119" s="285" t="s">
        <v>130</v>
      </c>
      <c r="C119" s="287">
        <v>20</v>
      </c>
      <c r="XEH119" s="288"/>
      <c r="XEI119" s="288"/>
      <c r="XEJ119" s="288"/>
      <c r="XEK119" s="288"/>
      <c r="XEL119" s="288"/>
      <c r="XEM119" s="288"/>
      <c r="XEN119" s="288"/>
      <c r="XEO119" s="288"/>
      <c r="XEP119" s="288"/>
      <c r="XEQ119" s="288"/>
      <c r="XER119" s="288"/>
      <c r="XES119" s="288"/>
      <c r="XET119" s="288"/>
      <c r="XEU119" s="288"/>
      <c r="XEV119" s="288"/>
      <c r="XEW119" s="288"/>
      <c r="XEX119" s="288"/>
      <c r="XEY119" s="288"/>
      <c r="XEZ119" s="288"/>
      <c r="XFA119" s="288"/>
      <c r="XFB119" s="288"/>
      <c r="XFC119" s="288"/>
      <c r="XFD119" s="288"/>
    </row>
    <row r="120" s="274" customFormat="1" customHeight="1" spans="1:16384">
      <c r="A120" s="284">
        <v>2040699</v>
      </c>
      <c r="B120" s="285" t="s">
        <v>131</v>
      </c>
      <c r="C120" s="287">
        <v>561.4</v>
      </c>
      <c r="XEH120" s="288"/>
      <c r="XEI120" s="288"/>
      <c r="XEJ120" s="288"/>
      <c r="XEK120" s="288"/>
      <c r="XEL120" s="288"/>
      <c r="XEM120" s="288"/>
      <c r="XEN120" s="288"/>
      <c r="XEO120" s="288"/>
      <c r="XEP120" s="288"/>
      <c r="XEQ120" s="288"/>
      <c r="XER120" s="288"/>
      <c r="XES120" s="288"/>
      <c r="XET120" s="288"/>
      <c r="XEU120" s="288"/>
      <c r="XEV120" s="288"/>
      <c r="XEW120" s="288"/>
      <c r="XEX120" s="288"/>
      <c r="XEY120" s="288"/>
      <c r="XEZ120" s="288"/>
      <c r="XFA120" s="288"/>
      <c r="XFB120" s="288"/>
      <c r="XFC120" s="288"/>
      <c r="XFD120" s="288"/>
    </row>
    <row r="121" s="274" customFormat="1" customHeight="1" spans="1:16384">
      <c r="A121" s="284">
        <v>205</v>
      </c>
      <c r="B121" s="285" t="s">
        <v>34</v>
      </c>
      <c r="C121" s="287">
        <v>137957.13</v>
      </c>
      <c r="XEH121" s="288"/>
      <c r="XEI121" s="288"/>
      <c r="XEJ121" s="288"/>
      <c r="XEK121" s="288"/>
      <c r="XEL121" s="288"/>
      <c r="XEM121" s="288"/>
      <c r="XEN121" s="288"/>
      <c r="XEO121" s="288"/>
      <c r="XEP121" s="288"/>
      <c r="XEQ121" s="288"/>
      <c r="XER121" s="288"/>
      <c r="XES121" s="288"/>
      <c r="XET121" s="288"/>
      <c r="XEU121" s="288"/>
      <c r="XEV121" s="288"/>
      <c r="XEW121" s="288"/>
      <c r="XEX121" s="288"/>
      <c r="XEY121" s="288"/>
      <c r="XEZ121" s="288"/>
      <c r="XFA121" s="288"/>
      <c r="XFB121" s="288"/>
      <c r="XFC121" s="288"/>
      <c r="XFD121" s="288"/>
    </row>
    <row r="122" s="274" customFormat="1" customHeight="1" spans="1:16384">
      <c r="A122" s="284">
        <v>20501</v>
      </c>
      <c r="B122" s="285" t="s">
        <v>132</v>
      </c>
      <c r="C122" s="287">
        <v>5605.37</v>
      </c>
      <c r="XEH122" s="288"/>
      <c r="XEI122" s="288"/>
      <c r="XEJ122" s="288"/>
      <c r="XEK122" s="288"/>
      <c r="XEL122" s="288"/>
      <c r="XEM122" s="288"/>
      <c r="XEN122" s="288"/>
      <c r="XEO122" s="288"/>
      <c r="XEP122" s="288"/>
      <c r="XEQ122" s="288"/>
      <c r="XER122" s="288"/>
      <c r="XES122" s="288"/>
      <c r="XET122" s="288"/>
      <c r="XEU122" s="288"/>
      <c r="XEV122" s="288"/>
      <c r="XEW122" s="288"/>
      <c r="XEX122" s="288"/>
      <c r="XEY122" s="288"/>
      <c r="XEZ122" s="288"/>
      <c r="XFA122" s="288"/>
      <c r="XFB122" s="288"/>
      <c r="XFC122" s="288"/>
      <c r="XFD122" s="288"/>
    </row>
    <row r="123" s="274" customFormat="1" customHeight="1" spans="1:16384">
      <c r="A123" s="284">
        <v>2050101</v>
      </c>
      <c r="B123" s="285" t="s">
        <v>65</v>
      </c>
      <c r="C123" s="287">
        <v>103.52</v>
      </c>
      <c r="XEH123" s="288"/>
      <c r="XEI123" s="288"/>
      <c r="XEJ123" s="288"/>
      <c r="XEK123" s="288"/>
      <c r="XEL123" s="288"/>
      <c r="XEM123" s="288"/>
      <c r="XEN123" s="288"/>
      <c r="XEO123" s="288"/>
      <c r="XEP123" s="288"/>
      <c r="XEQ123" s="288"/>
      <c r="XER123" s="288"/>
      <c r="XES123" s="288"/>
      <c r="XET123" s="288"/>
      <c r="XEU123" s="288"/>
      <c r="XEV123" s="288"/>
      <c r="XEW123" s="288"/>
      <c r="XEX123" s="288"/>
      <c r="XEY123" s="288"/>
      <c r="XEZ123" s="288"/>
      <c r="XFA123" s="288"/>
      <c r="XFB123" s="288"/>
      <c r="XFC123" s="288"/>
      <c r="XFD123" s="288"/>
    </row>
    <row r="124" s="274" customFormat="1" customHeight="1" spans="1:16384">
      <c r="A124" s="284">
        <v>2050199</v>
      </c>
      <c r="B124" s="285" t="s">
        <v>133</v>
      </c>
      <c r="C124" s="287">
        <v>5501.85</v>
      </c>
      <c r="XEH124" s="288"/>
      <c r="XEI124" s="288"/>
      <c r="XEJ124" s="288"/>
      <c r="XEK124" s="288"/>
      <c r="XEL124" s="288"/>
      <c r="XEM124" s="288"/>
      <c r="XEN124" s="288"/>
      <c r="XEO124" s="288"/>
      <c r="XEP124" s="288"/>
      <c r="XEQ124" s="288"/>
      <c r="XER124" s="288"/>
      <c r="XES124" s="288"/>
      <c r="XET124" s="288"/>
      <c r="XEU124" s="288"/>
      <c r="XEV124" s="288"/>
      <c r="XEW124" s="288"/>
      <c r="XEX124" s="288"/>
      <c r="XEY124" s="288"/>
      <c r="XEZ124" s="288"/>
      <c r="XFA124" s="288"/>
      <c r="XFB124" s="288"/>
      <c r="XFC124" s="288"/>
      <c r="XFD124" s="288"/>
    </row>
    <row r="125" s="274" customFormat="1" customHeight="1" spans="1:16384">
      <c r="A125" s="284">
        <v>20502</v>
      </c>
      <c r="B125" s="285" t="s">
        <v>134</v>
      </c>
      <c r="C125" s="287">
        <v>101601.89</v>
      </c>
      <c r="XEH125" s="288"/>
      <c r="XEI125" s="288"/>
      <c r="XEJ125" s="288"/>
      <c r="XEK125" s="288"/>
      <c r="XEL125" s="288"/>
      <c r="XEM125" s="288"/>
      <c r="XEN125" s="288"/>
      <c r="XEO125" s="288"/>
      <c r="XEP125" s="288"/>
      <c r="XEQ125" s="288"/>
      <c r="XER125" s="288"/>
      <c r="XES125" s="288"/>
      <c r="XET125" s="288"/>
      <c r="XEU125" s="288"/>
      <c r="XEV125" s="288"/>
      <c r="XEW125" s="288"/>
      <c r="XEX125" s="288"/>
      <c r="XEY125" s="288"/>
      <c r="XEZ125" s="288"/>
      <c r="XFA125" s="288"/>
      <c r="XFB125" s="288"/>
      <c r="XFC125" s="288"/>
      <c r="XFD125" s="288"/>
    </row>
    <row r="126" s="274" customFormat="1" customHeight="1" spans="1:16384">
      <c r="A126" s="284">
        <v>2050201</v>
      </c>
      <c r="B126" s="285" t="s">
        <v>135</v>
      </c>
      <c r="C126" s="287">
        <v>5538.83</v>
      </c>
      <c r="XEH126" s="288"/>
      <c r="XEI126" s="288"/>
      <c r="XEJ126" s="288"/>
      <c r="XEK126" s="288"/>
      <c r="XEL126" s="288"/>
      <c r="XEM126" s="288"/>
      <c r="XEN126" s="288"/>
      <c r="XEO126" s="288"/>
      <c r="XEP126" s="288"/>
      <c r="XEQ126" s="288"/>
      <c r="XER126" s="288"/>
      <c r="XES126" s="288"/>
      <c r="XET126" s="288"/>
      <c r="XEU126" s="288"/>
      <c r="XEV126" s="288"/>
      <c r="XEW126" s="288"/>
      <c r="XEX126" s="288"/>
      <c r="XEY126" s="288"/>
      <c r="XEZ126" s="288"/>
      <c r="XFA126" s="288"/>
      <c r="XFB126" s="288"/>
      <c r="XFC126" s="288"/>
      <c r="XFD126" s="288"/>
    </row>
    <row r="127" s="274" customFormat="1" customHeight="1" spans="1:16384">
      <c r="A127" s="284">
        <v>2050202</v>
      </c>
      <c r="B127" s="285" t="s">
        <v>136</v>
      </c>
      <c r="C127" s="287">
        <v>42577.38</v>
      </c>
      <c r="XEH127" s="288"/>
      <c r="XEI127" s="288"/>
      <c r="XEJ127" s="288"/>
      <c r="XEK127" s="288"/>
      <c r="XEL127" s="288"/>
      <c r="XEM127" s="288"/>
      <c r="XEN127" s="288"/>
      <c r="XEO127" s="288"/>
      <c r="XEP127" s="288"/>
      <c r="XEQ127" s="288"/>
      <c r="XER127" s="288"/>
      <c r="XES127" s="288"/>
      <c r="XET127" s="288"/>
      <c r="XEU127" s="288"/>
      <c r="XEV127" s="288"/>
      <c r="XEW127" s="288"/>
      <c r="XEX127" s="288"/>
      <c r="XEY127" s="288"/>
      <c r="XEZ127" s="288"/>
      <c r="XFA127" s="288"/>
      <c r="XFB127" s="288"/>
      <c r="XFC127" s="288"/>
      <c r="XFD127" s="288"/>
    </row>
    <row r="128" s="274" customFormat="1" customHeight="1" spans="1:16384">
      <c r="A128" s="284">
        <v>2050203</v>
      </c>
      <c r="B128" s="285" t="s">
        <v>137</v>
      </c>
      <c r="C128" s="287">
        <v>33889.29</v>
      </c>
      <c r="XEH128" s="288"/>
      <c r="XEI128" s="288"/>
      <c r="XEJ128" s="288"/>
      <c r="XEK128" s="288"/>
      <c r="XEL128" s="288"/>
      <c r="XEM128" s="288"/>
      <c r="XEN128" s="288"/>
      <c r="XEO128" s="288"/>
      <c r="XEP128" s="288"/>
      <c r="XEQ128" s="288"/>
      <c r="XER128" s="288"/>
      <c r="XES128" s="288"/>
      <c r="XET128" s="288"/>
      <c r="XEU128" s="288"/>
      <c r="XEV128" s="288"/>
      <c r="XEW128" s="288"/>
      <c r="XEX128" s="288"/>
      <c r="XEY128" s="288"/>
      <c r="XEZ128" s="288"/>
      <c r="XFA128" s="288"/>
      <c r="XFB128" s="288"/>
      <c r="XFC128" s="288"/>
      <c r="XFD128" s="288"/>
    </row>
    <row r="129" s="274" customFormat="1" customHeight="1" spans="1:16384">
      <c r="A129" s="284">
        <v>2050204</v>
      </c>
      <c r="B129" s="285" t="s">
        <v>138</v>
      </c>
      <c r="C129" s="287">
        <v>17546.87</v>
      </c>
      <c r="XEH129" s="288"/>
      <c r="XEI129" s="288"/>
      <c r="XEJ129" s="288"/>
      <c r="XEK129" s="288"/>
      <c r="XEL129" s="288"/>
      <c r="XEM129" s="288"/>
      <c r="XEN129" s="288"/>
      <c r="XEO129" s="288"/>
      <c r="XEP129" s="288"/>
      <c r="XEQ129" s="288"/>
      <c r="XER129" s="288"/>
      <c r="XES129" s="288"/>
      <c r="XET129" s="288"/>
      <c r="XEU129" s="288"/>
      <c r="XEV129" s="288"/>
      <c r="XEW129" s="288"/>
      <c r="XEX129" s="288"/>
      <c r="XEY129" s="288"/>
      <c r="XEZ129" s="288"/>
      <c r="XFA129" s="288"/>
      <c r="XFB129" s="288"/>
      <c r="XFC129" s="288"/>
      <c r="XFD129" s="288"/>
    </row>
    <row r="130" s="274" customFormat="1" customHeight="1" spans="1:16384">
      <c r="A130" s="284">
        <v>2050299</v>
      </c>
      <c r="B130" s="285" t="s">
        <v>139</v>
      </c>
      <c r="C130" s="287">
        <v>2049.52</v>
      </c>
      <c r="XEH130" s="288"/>
      <c r="XEI130" s="288"/>
      <c r="XEJ130" s="288"/>
      <c r="XEK130" s="288"/>
      <c r="XEL130" s="288"/>
      <c r="XEM130" s="288"/>
      <c r="XEN130" s="288"/>
      <c r="XEO130" s="288"/>
      <c r="XEP130" s="288"/>
      <c r="XEQ130" s="288"/>
      <c r="XER130" s="288"/>
      <c r="XES130" s="288"/>
      <c r="XET130" s="288"/>
      <c r="XEU130" s="288"/>
      <c r="XEV130" s="288"/>
      <c r="XEW130" s="288"/>
      <c r="XEX130" s="288"/>
      <c r="XEY130" s="288"/>
      <c r="XEZ130" s="288"/>
      <c r="XFA130" s="288"/>
      <c r="XFB130" s="288"/>
      <c r="XFC130" s="288"/>
      <c r="XFD130" s="288"/>
    </row>
    <row r="131" s="274" customFormat="1" customHeight="1" spans="1:16384">
      <c r="A131" s="284">
        <v>20503</v>
      </c>
      <c r="B131" s="285" t="s">
        <v>140</v>
      </c>
      <c r="C131" s="287">
        <v>7644.76</v>
      </c>
      <c r="XEH131" s="288"/>
      <c r="XEI131" s="288"/>
      <c r="XEJ131" s="288"/>
      <c r="XEK131" s="288"/>
      <c r="XEL131" s="288"/>
      <c r="XEM131" s="288"/>
      <c r="XEN131" s="288"/>
      <c r="XEO131" s="288"/>
      <c r="XEP131" s="288"/>
      <c r="XEQ131" s="288"/>
      <c r="XER131" s="288"/>
      <c r="XES131" s="288"/>
      <c r="XET131" s="288"/>
      <c r="XEU131" s="288"/>
      <c r="XEV131" s="288"/>
      <c r="XEW131" s="288"/>
      <c r="XEX131" s="288"/>
      <c r="XEY131" s="288"/>
      <c r="XEZ131" s="288"/>
      <c r="XFA131" s="288"/>
      <c r="XFB131" s="288"/>
      <c r="XFC131" s="288"/>
      <c r="XFD131" s="288"/>
    </row>
    <row r="132" s="274" customFormat="1" customHeight="1" spans="1:16384">
      <c r="A132" s="284">
        <v>2050302</v>
      </c>
      <c r="B132" s="285" t="s">
        <v>141</v>
      </c>
      <c r="C132" s="287">
        <v>7644.76</v>
      </c>
      <c r="XEH132" s="288"/>
      <c r="XEI132" s="288"/>
      <c r="XEJ132" s="288"/>
      <c r="XEK132" s="288"/>
      <c r="XEL132" s="288"/>
      <c r="XEM132" s="288"/>
      <c r="XEN132" s="288"/>
      <c r="XEO132" s="288"/>
      <c r="XEP132" s="288"/>
      <c r="XEQ132" s="288"/>
      <c r="XER132" s="288"/>
      <c r="XES132" s="288"/>
      <c r="XET132" s="288"/>
      <c r="XEU132" s="288"/>
      <c r="XEV132" s="288"/>
      <c r="XEW132" s="288"/>
      <c r="XEX132" s="288"/>
      <c r="XEY132" s="288"/>
      <c r="XEZ132" s="288"/>
      <c r="XFA132" s="288"/>
      <c r="XFB132" s="288"/>
      <c r="XFC132" s="288"/>
      <c r="XFD132" s="288"/>
    </row>
    <row r="133" s="274" customFormat="1" customHeight="1" spans="1:16384">
      <c r="A133" s="284">
        <v>20504</v>
      </c>
      <c r="B133" s="285" t="s">
        <v>142</v>
      </c>
      <c r="C133" s="287">
        <v>58</v>
      </c>
      <c r="XEH133" s="288"/>
      <c r="XEI133" s="288"/>
      <c r="XEJ133" s="288"/>
      <c r="XEK133" s="288"/>
      <c r="XEL133" s="288"/>
      <c r="XEM133" s="288"/>
      <c r="XEN133" s="288"/>
      <c r="XEO133" s="288"/>
      <c r="XEP133" s="288"/>
      <c r="XEQ133" s="288"/>
      <c r="XER133" s="288"/>
      <c r="XES133" s="288"/>
      <c r="XET133" s="288"/>
      <c r="XEU133" s="288"/>
      <c r="XEV133" s="288"/>
      <c r="XEW133" s="288"/>
      <c r="XEX133" s="288"/>
      <c r="XEY133" s="288"/>
      <c r="XEZ133" s="288"/>
      <c r="XFA133" s="288"/>
      <c r="XFB133" s="288"/>
      <c r="XFC133" s="288"/>
      <c r="XFD133" s="288"/>
    </row>
    <row r="134" s="274" customFormat="1" customHeight="1" spans="1:16384">
      <c r="A134" s="284">
        <v>2050499</v>
      </c>
      <c r="B134" s="285" t="s">
        <v>143</v>
      </c>
      <c r="C134" s="287">
        <v>58</v>
      </c>
      <c r="XEH134" s="288"/>
      <c r="XEI134" s="288"/>
      <c r="XEJ134" s="288"/>
      <c r="XEK134" s="288"/>
      <c r="XEL134" s="288"/>
      <c r="XEM134" s="288"/>
      <c r="XEN134" s="288"/>
      <c r="XEO134" s="288"/>
      <c r="XEP134" s="288"/>
      <c r="XEQ134" s="288"/>
      <c r="XER134" s="288"/>
      <c r="XES134" s="288"/>
      <c r="XET134" s="288"/>
      <c r="XEU134" s="288"/>
      <c r="XEV134" s="288"/>
      <c r="XEW134" s="288"/>
      <c r="XEX134" s="288"/>
      <c r="XEY134" s="288"/>
      <c r="XEZ134" s="288"/>
      <c r="XFA134" s="288"/>
      <c r="XFB134" s="288"/>
      <c r="XFC134" s="288"/>
      <c r="XFD134" s="288"/>
    </row>
    <row r="135" s="274" customFormat="1" customHeight="1" spans="1:16384">
      <c r="A135" s="284">
        <v>20505</v>
      </c>
      <c r="B135" s="285" t="s">
        <v>144</v>
      </c>
      <c r="C135" s="287">
        <v>2224.44</v>
      </c>
      <c r="XEH135" s="288"/>
      <c r="XEI135" s="288"/>
      <c r="XEJ135" s="288"/>
      <c r="XEK135" s="288"/>
      <c r="XEL135" s="288"/>
      <c r="XEM135" s="288"/>
      <c r="XEN135" s="288"/>
      <c r="XEO135" s="288"/>
      <c r="XEP135" s="288"/>
      <c r="XEQ135" s="288"/>
      <c r="XER135" s="288"/>
      <c r="XES135" s="288"/>
      <c r="XET135" s="288"/>
      <c r="XEU135" s="288"/>
      <c r="XEV135" s="288"/>
      <c r="XEW135" s="288"/>
      <c r="XEX135" s="288"/>
      <c r="XEY135" s="288"/>
      <c r="XEZ135" s="288"/>
      <c r="XFA135" s="288"/>
      <c r="XFB135" s="288"/>
      <c r="XFC135" s="288"/>
      <c r="XFD135" s="288"/>
    </row>
    <row r="136" s="274" customFormat="1" customHeight="1" spans="1:16384">
      <c r="A136" s="284">
        <v>2050501</v>
      </c>
      <c r="B136" s="285" t="s">
        <v>145</v>
      </c>
      <c r="C136" s="287">
        <v>1677.62</v>
      </c>
      <c r="XEH136" s="288"/>
      <c r="XEI136" s="288"/>
      <c r="XEJ136" s="288"/>
      <c r="XEK136" s="288"/>
      <c r="XEL136" s="288"/>
      <c r="XEM136" s="288"/>
      <c r="XEN136" s="288"/>
      <c r="XEO136" s="288"/>
      <c r="XEP136" s="288"/>
      <c r="XEQ136" s="288"/>
      <c r="XER136" s="288"/>
      <c r="XES136" s="288"/>
      <c r="XET136" s="288"/>
      <c r="XEU136" s="288"/>
      <c r="XEV136" s="288"/>
      <c r="XEW136" s="288"/>
      <c r="XEX136" s="288"/>
      <c r="XEY136" s="288"/>
      <c r="XEZ136" s="288"/>
      <c r="XFA136" s="288"/>
      <c r="XFB136" s="288"/>
      <c r="XFC136" s="288"/>
      <c r="XFD136" s="288"/>
    </row>
    <row r="137" s="274" customFormat="1" customHeight="1" spans="1:16384">
      <c r="A137" s="284">
        <v>2050599</v>
      </c>
      <c r="B137" s="285" t="s">
        <v>146</v>
      </c>
      <c r="C137" s="287">
        <v>546.82</v>
      </c>
      <c r="XEH137" s="288"/>
      <c r="XEI137" s="288"/>
      <c r="XEJ137" s="288"/>
      <c r="XEK137" s="288"/>
      <c r="XEL137" s="288"/>
      <c r="XEM137" s="288"/>
      <c r="XEN137" s="288"/>
      <c r="XEO137" s="288"/>
      <c r="XEP137" s="288"/>
      <c r="XEQ137" s="288"/>
      <c r="XER137" s="288"/>
      <c r="XES137" s="288"/>
      <c r="XET137" s="288"/>
      <c r="XEU137" s="288"/>
      <c r="XEV137" s="288"/>
      <c r="XEW137" s="288"/>
      <c r="XEX137" s="288"/>
      <c r="XEY137" s="288"/>
      <c r="XEZ137" s="288"/>
      <c r="XFA137" s="288"/>
      <c r="XFB137" s="288"/>
      <c r="XFC137" s="288"/>
      <c r="XFD137" s="288"/>
    </row>
    <row r="138" s="274" customFormat="1" customHeight="1" spans="1:16384">
      <c r="A138" s="284">
        <v>20507</v>
      </c>
      <c r="B138" s="285" t="s">
        <v>147</v>
      </c>
      <c r="C138" s="287">
        <v>588.57</v>
      </c>
      <c r="XEH138" s="288"/>
      <c r="XEI138" s="288"/>
      <c r="XEJ138" s="288"/>
      <c r="XEK138" s="288"/>
      <c r="XEL138" s="288"/>
      <c r="XEM138" s="288"/>
      <c r="XEN138" s="288"/>
      <c r="XEO138" s="288"/>
      <c r="XEP138" s="288"/>
      <c r="XEQ138" s="288"/>
      <c r="XER138" s="288"/>
      <c r="XES138" s="288"/>
      <c r="XET138" s="288"/>
      <c r="XEU138" s="288"/>
      <c r="XEV138" s="288"/>
      <c r="XEW138" s="288"/>
      <c r="XEX138" s="288"/>
      <c r="XEY138" s="288"/>
      <c r="XEZ138" s="288"/>
      <c r="XFA138" s="288"/>
      <c r="XFB138" s="288"/>
      <c r="XFC138" s="288"/>
      <c r="XFD138" s="288"/>
    </row>
    <row r="139" s="274" customFormat="1" customHeight="1" spans="1:16384">
      <c r="A139" s="284">
        <v>2050701</v>
      </c>
      <c r="B139" s="285" t="s">
        <v>148</v>
      </c>
      <c r="C139" s="287">
        <v>588.57</v>
      </c>
      <c r="XEH139" s="288"/>
      <c r="XEI139" s="288"/>
      <c r="XEJ139" s="288"/>
      <c r="XEK139" s="288"/>
      <c r="XEL139" s="288"/>
      <c r="XEM139" s="288"/>
      <c r="XEN139" s="288"/>
      <c r="XEO139" s="288"/>
      <c r="XEP139" s="288"/>
      <c r="XEQ139" s="288"/>
      <c r="XER139" s="288"/>
      <c r="XES139" s="288"/>
      <c r="XET139" s="288"/>
      <c r="XEU139" s="288"/>
      <c r="XEV139" s="288"/>
      <c r="XEW139" s="288"/>
      <c r="XEX139" s="288"/>
      <c r="XEY139" s="288"/>
      <c r="XEZ139" s="288"/>
      <c r="XFA139" s="288"/>
      <c r="XFB139" s="288"/>
      <c r="XFC139" s="288"/>
      <c r="XFD139" s="288"/>
    </row>
    <row r="140" s="274" customFormat="1" customHeight="1" spans="1:16384">
      <c r="A140" s="284">
        <v>20508</v>
      </c>
      <c r="B140" s="285" t="s">
        <v>149</v>
      </c>
      <c r="C140" s="287">
        <v>1435.09</v>
      </c>
      <c r="XEH140" s="288"/>
      <c r="XEI140" s="288"/>
      <c r="XEJ140" s="288"/>
      <c r="XEK140" s="288"/>
      <c r="XEL140" s="288"/>
      <c r="XEM140" s="288"/>
      <c r="XEN140" s="288"/>
      <c r="XEO140" s="288"/>
      <c r="XEP140" s="288"/>
      <c r="XEQ140" s="288"/>
      <c r="XER140" s="288"/>
      <c r="XES140" s="288"/>
      <c r="XET140" s="288"/>
      <c r="XEU140" s="288"/>
      <c r="XEV140" s="288"/>
      <c r="XEW140" s="288"/>
      <c r="XEX140" s="288"/>
      <c r="XEY140" s="288"/>
      <c r="XEZ140" s="288"/>
      <c r="XFA140" s="288"/>
      <c r="XFB140" s="288"/>
      <c r="XFC140" s="288"/>
      <c r="XFD140" s="288"/>
    </row>
    <row r="141" s="274" customFormat="1" customHeight="1" spans="1:16384">
      <c r="A141" s="284">
        <v>2050801</v>
      </c>
      <c r="B141" s="285" t="s">
        <v>150</v>
      </c>
      <c r="C141" s="287">
        <v>1067.1</v>
      </c>
      <c r="XEH141" s="288"/>
      <c r="XEI141" s="288"/>
      <c r="XEJ141" s="288"/>
      <c r="XEK141" s="288"/>
      <c r="XEL141" s="288"/>
      <c r="XEM141" s="288"/>
      <c r="XEN141" s="288"/>
      <c r="XEO141" s="288"/>
      <c r="XEP141" s="288"/>
      <c r="XEQ141" s="288"/>
      <c r="XER141" s="288"/>
      <c r="XES141" s="288"/>
      <c r="XET141" s="288"/>
      <c r="XEU141" s="288"/>
      <c r="XEV141" s="288"/>
      <c r="XEW141" s="288"/>
      <c r="XEX141" s="288"/>
      <c r="XEY141" s="288"/>
      <c r="XEZ141" s="288"/>
      <c r="XFA141" s="288"/>
      <c r="XFB141" s="288"/>
      <c r="XFC141" s="288"/>
      <c r="XFD141" s="288"/>
    </row>
    <row r="142" s="274" customFormat="1" customHeight="1" spans="1:16384">
      <c r="A142" s="284">
        <v>2050802</v>
      </c>
      <c r="B142" s="285" t="s">
        <v>151</v>
      </c>
      <c r="C142" s="287">
        <v>367.99</v>
      </c>
      <c r="XEH142" s="288"/>
      <c r="XEI142" s="288"/>
      <c r="XEJ142" s="288"/>
      <c r="XEK142" s="288"/>
      <c r="XEL142" s="288"/>
      <c r="XEM142" s="288"/>
      <c r="XEN142" s="288"/>
      <c r="XEO142" s="288"/>
      <c r="XEP142" s="288"/>
      <c r="XEQ142" s="288"/>
      <c r="XER142" s="288"/>
      <c r="XES142" s="288"/>
      <c r="XET142" s="288"/>
      <c r="XEU142" s="288"/>
      <c r="XEV142" s="288"/>
      <c r="XEW142" s="288"/>
      <c r="XEX142" s="288"/>
      <c r="XEY142" s="288"/>
      <c r="XEZ142" s="288"/>
      <c r="XFA142" s="288"/>
      <c r="XFB142" s="288"/>
      <c r="XFC142" s="288"/>
      <c r="XFD142" s="288"/>
    </row>
    <row r="143" s="274" customFormat="1" customHeight="1" spans="1:16384">
      <c r="A143" s="284">
        <v>20509</v>
      </c>
      <c r="B143" s="285" t="s">
        <v>152</v>
      </c>
      <c r="C143" s="287">
        <v>9430</v>
      </c>
      <c r="XEH143" s="288"/>
      <c r="XEI143" s="288"/>
      <c r="XEJ143" s="288"/>
      <c r="XEK143" s="288"/>
      <c r="XEL143" s="288"/>
      <c r="XEM143" s="288"/>
      <c r="XEN143" s="288"/>
      <c r="XEO143" s="288"/>
      <c r="XEP143" s="288"/>
      <c r="XEQ143" s="288"/>
      <c r="XER143" s="288"/>
      <c r="XES143" s="288"/>
      <c r="XET143" s="288"/>
      <c r="XEU143" s="288"/>
      <c r="XEV143" s="288"/>
      <c r="XEW143" s="288"/>
      <c r="XEX143" s="288"/>
      <c r="XEY143" s="288"/>
      <c r="XEZ143" s="288"/>
      <c r="XFA143" s="288"/>
      <c r="XFB143" s="288"/>
      <c r="XFC143" s="288"/>
      <c r="XFD143" s="288"/>
    </row>
    <row r="144" s="274" customFormat="1" customHeight="1" spans="1:16384">
      <c r="A144" s="284">
        <v>2050902</v>
      </c>
      <c r="B144" s="285" t="s">
        <v>153</v>
      </c>
      <c r="C144" s="287">
        <v>1036.28</v>
      </c>
      <c r="XEH144" s="288"/>
      <c r="XEI144" s="288"/>
      <c r="XEJ144" s="288"/>
      <c r="XEK144" s="288"/>
      <c r="XEL144" s="288"/>
      <c r="XEM144" s="288"/>
      <c r="XEN144" s="288"/>
      <c r="XEO144" s="288"/>
      <c r="XEP144" s="288"/>
      <c r="XEQ144" s="288"/>
      <c r="XER144" s="288"/>
      <c r="XES144" s="288"/>
      <c r="XET144" s="288"/>
      <c r="XEU144" s="288"/>
      <c r="XEV144" s="288"/>
      <c r="XEW144" s="288"/>
      <c r="XEX144" s="288"/>
      <c r="XEY144" s="288"/>
      <c r="XEZ144" s="288"/>
      <c r="XFA144" s="288"/>
      <c r="XFB144" s="288"/>
      <c r="XFC144" s="288"/>
      <c r="XFD144" s="288"/>
    </row>
    <row r="145" s="274" customFormat="1" customHeight="1" spans="1:16384">
      <c r="A145" s="284">
        <v>2050999</v>
      </c>
      <c r="B145" s="285" t="s">
        <v>154</v>
      </c>
      <c r="C145" s="287">
        <v>8393.72</v>
      </c>
      <c r="XEH145" s="288"/>
      <c r="XEI145" s="288"/>
      <c r="XEJ145" s="288"/>
      <c r="XEK145" s="288"/>
      <c r="XEL145" s="288"/>
      <c r="XEM145" s="288"/>
      <c r="XEN145" s="288"/>
      <c r="XEO145" s="288"/>
      <c r="XEP145" s="288"/>
      <c r="XEQ145" s="288"/>
      <c r="XER145" s="288"/>
      <c r="XES145" s="288"/>
      <c r="XET145" s="288"/>
      <c r="XEU145" s="288"/>
      <c r="XEV145" s="288"/>
      <c r="XEW145" s="288"/>
      <c r="XEX145" s="288"/>
      <c r="XEY145" s="288"/>
      <c r="XEZ145" s="288"/>
      <c r="XFA145" s="288"/>
      <c r="XFB145" s="288"/>
      <c r="XFC145" s="288"/>
      <c r="XFD145" s="288"/>
    </row>
    <row r="146" s="274" customFormat="1" customHeight="1" spans="1:16384">
      <c r="A146" s="284">
        <v>20599</v>
      </c>
      <c r="B146" s="285" t="s">
        <v>155</v>
      </c>
      <c r="C146" s="287">
        <v>9369.01</v>
      </c>
      <c r="XEH146" s="288"/>
      <c r="XEI146" s="288"/>
      <c r="XEJ146" s="288"/>
      <c r="XEK146" s="288"/>
      <c r="XEL146" s="288"/>
      <c r="XEM146" s="288"/>
      <c r="XEN146" s="288"/>
      <c r="XEO146" s="288"/>
      <c r="XEP146" s="288"/>
      <c r="XEQ146" s="288"/>
      <c r="XER146" s="288"/>
      <c r="XES146" s="288"/>
      <c r="XET146" s="288"/>
      <c r="XEU146" s="288"/>
      <c r="XEV146" s="288"/>
      <c r="XEW146" s="288"/>
      <c r="XEX146" s="288"/>
      <c r="XEY146" s="288"/>
      <c r="XEZ146" s="288"/>
      <c r="XFA146" s="288"/>
      <c r="XFB146" s="288"/>
      <c r="XFC146" s="288"/>
      <c r="XFD146" s="288"/>
    </row>
    <row r="147" s="274" customFormat="1" customHeight="1" spans="1:16384">
      <c r="A147" s="284">
        <v>2059999</v>
      </c>
      <c r="B147" s="285" t="s">
        <v>155</v>
      </c>
      <c r="C147" s="287">
        <v>9369.01</v>
      </c>
      <c r="XEH147" s="288"/>
      <c r="XEI147" s="288"/>
      <c r="XEJ147" s="288"/>
      <c r="XEK147" s="288"/>
      <c r="XEL147" s="288"/>
      <c r="XEM147" s="288"/>
      <c r="XEN147" s="288"/>
      <c r="XEO147" s="288"/>
      <c r="XEP147" s="288"/>
      <c r="XEQ147" s="288"/>
      <c r="XER147" s="288"/>
      <c r="XES147" s="288"/>
      <c r="XET147" s="288"/>
      <c r="XEU147" s="288"/>
      <c r="XEV147" s="288"/>
      <c r="XEW147" s="288"/>
      <c r="XEX147" s="288"/>
      <c r="XEY147" s="288"/>
      <c r="XEZ147" s="288"/>
      <c r="XFA147" s="288"/>
      <c r="XFB147" s="288"/>
      <c r="XFC147" s="288"/>
      <c r="XFD147" s="288"/>
    </row>
    <row r="148" s="274" customFormat="1" customHeight="1" spans="1:16384">
      <c r="A148" s="284">
        <v>206</v>
      </c>
      <c r="B148" s="285" t="s">
        <v>35</v>
      </c>
      <c r="C148" s="287">
        <v>1256.61</v>
      </c>
      <c r="XEH148" s="288"/>
      <c r="XEI148" s="288"/>
      <c r="XEJ148" s="288"/>
      <c r="XEK148" s="288"/>
      <c r="XEL148" s="288"/>
      <c r="XEM148" s="288"/>
      <c r="XEN148" s="288"/>
      <c r="XEO148" s="288"/>
      <c r="XEP148" s="288"/>
      <c r="XEQ148" s="288"/>
      <c r="XER148" s="288"/>
      <c r="XES148" s="288"/>
      <c r="XET148" s="288"/>
      <c r="XEU148" s="288"/>
      <c r="XEV148" s="288"/>
      <c r="XEW148" s="288"/>
      <c r="XEX148" s="288"/>
      <c r="XEY148" s="288"/>
      <c r="XEZ148" s="288"/>
      <c r="XFA148" s="288"/>
      <c r="XFB148" s="288"/>
      <c r="XFC148" s="288"/>
      <c r="XFD148" s="288"/>
    </row>
    <row r="149" s="274" customFormat="1" customHeight="1" spans="1:16384">
      <c r="A149" s="284">
        <v>20601</v>
      </c>
      <c r="B149" s="285" t="s">
        <v>156</v>
      </c>
      <c r="C149" s="287">
        <v>1230.92</v>
      </c>
      <c r="XEH149" s="288"/>
      <c r="XEI149" s="288"/>
      <c r="XEJ149" s="288"/>
      <c r="XEK149" s="288"/>
      <c r="XEL149" s="288"/>
      <c r="XEM149" s="288"/>
      <c r="XEN149" s="288"/>
      <c r="XEO149" s="288"/>
      <c r="XEP149" s="288"/>
      <c r="XEQ149" s="288"/>
      <c r="XER149" s="288"/>
      <c r="XES149" s="288"/>
      <c r="XET149" s="288"/>
      <c r="XEU149" s="288"/>
      <c r="XEV149" s="288"/>
      <c r="XEW149" s="288"/>
      <c r="XEX149" s="288"/>
      <c r="XEY149" s="288"/>
      <c r="XEZ149" s="288"/>
      <c r="XFA149" s="288"/>
      <c r="XFB149" s="288"/>
      <c r="XFC149" s="288"/>
      <c r="XFD149" s="288"/>
    </row>
    <row r="150" s="274" customFormat="1" customHeight="1" spans="1:16384">
      <c r="A150" s="284">
        <v>2060101</v>
      </c>
      <c r="B150" s="285" t="s">
        <v>65</v>
      </c>
      <c r="C150" s="287">
        <v>621.32</v>
      </c>
      <c r="XEH150" s="288"/>
      <c r="XEI150" s="288"/>
      <c r="XEJ150" s="288"/>
      <c r="XEK150" s="288"/>
      <c r="XEL150" s="288"/>
      <c r="XEM150" s="288"/>
      <c r="XEN150" s="288"/>
      <c r="XEO150" s="288"/>
      <c r="XEP150" s="288"/>
      <c r="XEQ150" s="288"/>
      <c r="XER150" s="288"/>
      <c r="XES150" s="288"/>
      <c r="XET150" s="288"/>
      <c r="XEU150" s="288"/>
      <c r="XEV150" s="288"/>
      <c r="XEW150" s="288"/>
      <c r="XEX150" s="288"/>
      <c r="XEY150" s="288"/>
      <c r="XEZ150" s="288"/>
      <c r="XFA150" s="288"/>
      <c r="XFB150" s="288"/>
      <c r="XFC150" s="288"/>
      <c r="XFD150" s="288"/>
    </row>
    <row r="151" s="274" customFormat="1" customHeight="1" spans="1:16384">
      <c r="A151" s="284">
        <v>2060199</v>
      </c>
      <c r="B151" s="285" t="s">
        <v>157</v>
      </c>
      <c r="C151" s="287">
        <v>609.6</v>
      </c>
      <c r="XEH151" s="288"/>
      <c r="XEI151" s="288"/>
      <c r="XEJ151" s="288"/>
      <c r="XEK151" s="288"/>
      <c r="XEL151" s="288"/>
      <c r="XEM151" s="288"/>
      <c r="XEN151" s="288"/>
      <c r="XEO151" s="288"/>
      <c r="XEP151" s="288"/>
      <c r="XEQ151" s="288"/>
      <c r="XER151" s="288"/>
      <c r="XES151" s="288"/>
      <c r="XET151" s="288"/>
      <c r="XEU151" s="288"/>
      <c r="XEV151" s="288"/>
      <c r="XEW151" s="288"/>
      <c r="XEX151" s="288"/>
      <c r="XEY151" s="288"/>
      <c r="XEZ151" s="288"/>
      <c r="XFA151" s="288"/>
      <c r="XFB151" s="288"/>
      <c r="XFC151" s="288"/>
      <c r="XFD151" s="288"/>
    </row>
    <row r="152" s="274" customFormat="1" customHeight="1" spans="1:16384">
      <c r="A152" s="284">
        <v>20607</v>
      </c>
      <c r="B152" s="285" t="s">
        <v>158</v>
      </c>
      <c r="C152" s="287">
        <v>25.69</v>
      </c>
      <c r="XEH152" s="288"/>
      <c r="XEI152" s="288"/>
      <c r="XEJ152" s="288"/>
      <c r="XEK152" s="288"/>
      <c r="XEL152" s="288"/>
      <c r="XEM152" s="288"/>
      <c r="XEN152" s="288"/>
      <c r="XEO152" s="288"/>
      <c r="XEP152" s="288"/>
      <c r="XEQ152" s="288"/>
      <c r="XER152" s="288"/>
      <c r="XES152" s="288"/>
      <c r="XET152" s="288"/>
      <c r="XEU152" s="288"/>
      <c r="XEV152" s="288"/>
      <c r="XEW152" s="288"/>
      <c r="XEX152" s="288"/>
      <c r="XEY152" s="288"/>
      <c r="XEZ152" s="288"/>
      <c r="XFA152" s="288"/>
      <c r="XFB152" s="288"/>
      <c r="XFC152" s="288"/>
      <c r="XFD152" s="288"/>
    </row>
    <row r="153" s="274" customFormat="1" customHeight="1" spans="1:16384">
      <c r="A153" s="284">
        <v>2060702</v>
      </c>
      <c r="B153" s="285" t="s">
        <v>159</v>
      </c>
      <c r="C153" s="287">
        <v>3.56</v>
      </c>
      <c r="XEH153" s="288"/>
      <c r="XEI153" s="288"/>
      <c r="XEJ153" s="288"/>
      <c r="XEK153" s="288"/>
      <c r="XEL153" s="288"/>
      <c r="XEM153" s="288"/>
      <c r="XEN153" s="288"/>
      <c r="XEO153" s="288"/>
      <c r="XEP153" s="288"/>
      <c r="XEQ153" s="288"/>
      <c r="XER153" s="288"/>
      <c r="XES153" s="288"/>
      <c r="XET153" s="288"/>
      <c r="XEU153" s="288"/>
      <c r="XEV153" s="288"/>
      <c r="XEW153" s="288"/>
      <c r="XEX153" s="288"/>
      <c r="XEY153" s="288"/>
      <c r="XEZ153" s="288"/>
      <c r="XFA153" s="288"/>
      <c r="XFB153" s="288"/>
      <c r="XFC153" s="288"/>
      <c r="XFD153" s="288"/>
    </row>
    <row r="154" s="274" customFormat="1" customHeight="1" spans="1:16384">
      <c r="A154" s="284">
        <v>2060705</v>
      </c>
      <c r="B154" s="285" t="s">
        <v>160</v>
      </c>
      <c r="C154" s="287">
        <v>17.53</v>
      </c>
      <c r="XEH154" s="288"/>
      <c r="XEI154" s="288"/>
      <c r="XEJ154" s="288"/>
      <c r="XEK154" s="288"/>
      <c r="XEL154" s="288"/>
      <c r="XEM154" s="288"/>
      <c r="XEN154" s="288"/>
      <c r="XEO154" s="288"/>
      <c r="XEP154" s="288"/>
      <c r="XEQ154" s="288"/>
      <c r="XER154" s="288"/>
      <c r="XES154" s="288"/>
      <c r="XET154" s="288"/>
      <c r="XEU154" s="288"/>
      <c r="XEV154" s="288"/>
      <c r="XEW154" s="288"/>
      <c r="XEX154" s="288"/>
      <c r="XEY154" s="288"/>
      <c r="XEZ154" s="288"/>
      <c r="XFA154" s="288"/>
      <c r="XFB154" s="288"/>
      <c r="XFC154" s="288"/>
      <c r="XFD154" s="288"/>
    </row>
    <row r="155" s="274" customFormat="1" customHeight="1" spans="1:16384">
      <c r="A155" s="284">
        <v>2060799</v>
      </c>
      <c r="B155" s="285" t="s">
        <v>161</v>
      </c>
      <c r="C155" s="287">
        <v>4.6</v>
      </c>
      <c r="XEH155" s="288"/>
      <c r="XEI155" s="288"/>
      <c r="XEJ155" s="288"/>
      <c r="XEK155" s="288"/>
      <c r="XEL155" s="288"/>
      <c r="XEM155" s="288"/>
      <c r="XEN155" s="288"/>
      <c r="XEO155" s="288"/>
      <c r="XEP155" s="288"/>
      <c r="XEQ155" s="288"/>
      <c r="XER155" s="288"/>
      <c r="XES155" s="288"/>
      <c r="XET155" s="288"/>
      <c r="XEU155" s="288"/>
      <c r="XEV155" s="288"/>
      <c r="XEW155" s="288"/>
      <c r="XEX155" s="288"/>
      <c r="XEY155" s="288"/>
      <c r="XEZ155" s="288"/>
      <c r="XFA155" s="288"/>
      <c r="XFB155" s="288"/>
      <c r="XFC155" s="288"/>
      <c r="XFD155" s="288"/>
    </row>
    <row r="156" s="274" customFormat="1" customHeight="1" spans="1:16384">
      <c r="A156" s="284">
        <v>207</v>
      </c>
      <c r="B156" s="285" t="s">
        <v>36</v>
      </c>
      <c r="C156" s="287">
        <v>5804.33</v>
      </c>
      <c r="XEH156" s="288"/>
      <c r="XEI156" s="288"/>
      <c r="XEJ156" s="288"/>
      <c r="XEK156" s="288"/>
      <c r="XEL156" s="288"/>
      <c r="XEM156" s="288"/>
      <c r="XEN156" s="288"/>
      <c r="XEO156" s="288"/>
      <c r="XEP156" s="288"/>
      <c r="XEQ156" s="288"/>
      <c r="XER156" s="288"/>
      <c r="XES156" s="288"/>
      <c r="XET156" s="288"/>
      <c r="XEU156" s="288"/>
      <c r="XEV156" s="288"/>
      <c r="XEW156" s="288"/>
      <c r="XEX156" s="288"/>
      <c r="XEY156" s="288"/>
      <c r="XEZ156" s="288"/>
      <c r="XFA156" s="288"/>
      <c r="XFB156" s="288"/>
      <c r="XFC156" s="288"/>
      <c r="XFD156" s="288"/>
    </row>
    <row r="157" s="274" customFormat="1" customHeight="1" spans="1:16384">
      <c r="A157" s="284">
        <v>20701</v>
      </c>
      <c r="B157" s="285" t="s">
        <v>162</v>
      </c>
      <c r="C157" s="287">
        <v>2422.71</v>
      </c>
      <c r="XEH157" s="288"/>
      <c r="XEI157" s="288"/>
      <c r="XEJ157" s="288"/>
      <c r="XEK157" s="288"/>
      <c r="XEL157" s="288"/>
      <c r="XEM157" s="288"/>
      <c r="XEN157" s="288"/>
      <c r="XEO157" s="288"/>
      <c r="XEP157" s="288"/>
      <c r="XEQ157" s="288"/>
      <c r="XER157" s="288"/>
      <c r="XES157" s="288"/>
      <c r="XET157" s="288"/>
      <c r="XEU157" s="288"/>
      <c r="XEV157" s="288"/>
      <c r="XEW157" s="288"/>
      <c r="XEX157" s="288"/>
      <c r="XEY157" s="288"/>
      <c r="XEZ157" s="288"/>
      <c r="XFA157" s="288"/>
      <c r="XFB157" s="288"/>
      <c r="XFC157" s="288"/>
      <c r="XFD157" s="288"/>
    </row>
    <row r="158" s="274" customFormat="1" customHeight="1" spans="1:16384">
      <c r="A158" s="284">
        <v>2070101</v>
      </c>
      <c r="B158" s="285" t="s">
        <v>65</v>
      </c>
      <c r="C158" s="287">
        <v>920.43</v>
      </c>
      <c r="XEH158" s="288"/>
      <c r="XEI158" s="288"/>
      <c r="XEJ158" s="288"/>
      <c r="XEK158" s="288"/>
      <c r="XEL158" s="288"/>
      <c r="XEM158" s="288"/>
      <c r="XEN158" s="288"/>
      <c r="XEO158" s="288"/>
      <c r="XEP158" s="288"/>
      <c r="XEQ158" s="288"/>
      <c r="XER158" s="288"/>
      <c r="XES158" s="288"/>
      <c r="XET158" s="288"/>
      <c r="XEU158" s="288"/>
      <c r="XEV158" s="288"/>
      <c r="XEW158" s="288"/>
      <c r="XEX158" s="288"/>
      <c r="XEY158" s="288"/>
      <c r="XEZ158" s="288"/>
      <c r="XFA158" s="288"/>
      <c r="XFB158" s="288"/>
      <c r="XFC158" s="288"/>
      <c r="XFD158" s="288"/>
    </row>
    <row r="159" s="274" customFormat="1" customHeight="1" spans="1:16384">
      <c r="A159" s="284">
        <v>2070102</v>
      </c>
      <c r="B159" s="285" t="s">
        <v>66</v>
      </c>
      <c r="C159" s="287">
        <v>209.28</v>
      </c>
      <c r="XEH159" s="288"/>
      <c r="XEI159" s="288"/>
      <c r="XEJ159" s="288"/>
      <c r="XEK159" s="288"/>
      <c r="XEL159" s="288"/>
      <c r="XEM159" s="288"/>
      <c r="XEN159" s="288"/>
      <c r="XEO159" s="288"/>
      <c r="XEP159" s="288"/>
      <c r="XEQ159" s="288"/>
      <c r="XER159" s="288"/>
      <c r="XES159" s="288"/>
      <c r="XET159" s="288"/>
      <c r="XEU159" s="288"/>
      <c r="XEV159" s="288"/>
      <c r="XEW159" s="288"/>
      <c r="XEX159" s="288"/>
      <c r="XEY159" s="288"/>
      <c r="XEZ159" s="288"/>
      <c r="XFA159" s="288"/>
      <c r="XFB159" s="288"/>
      <c r="XFC159" s="288"/>
      <c r="XFD159" s="288"/>
    </row>
    <row r="160" s="274" customFormat="1" customHeight="1" spans="1:16384">
      <c r="A160" s="284">
        <v>2070104</v>
      </c>
      <c r="B160" s="285" t="s">
        <v>163</v>
      </c>
      <c r="C160" s="287">
        <v>529.71</v>
      </c>
      <c r="XEH160" s="288"/>
      <c r="XEI160" s="288"/>
      <c r="XEJ160" s="288"/>
      <c r="XEK160" s="288"/>
      <c r="XEL160" s="288"/>
      <c r="XEM160" s="288"/>
      <c r="XEN160" s="288"/>
      <c r="XEO160" s="288"/>
      <c r="XEP160" s="288"/>
      <c r="XEQ160" s="288"/>
      <c r="XER160" s="288"/>
      <c r="XES160" s="288"/>
      <c r="XET160" s="288"/>
      <c r="XEU160" s="288"/>
      <c r="XEV160" s="288"/>
      <c r="XEW160" s="288"/>
      <c r="XEX160" s="288"/>
      <c r="XEY160" s="288"/>
      <c r="XEZ160" s="288"/>
      <c r="XFA160" s="288"/>
      <c r="XFB160" s="288"/>
      <c r="XFC160" s="288"/>
      <c r="XFD160" s="288"/>
    </row>
    <row r="161" s="274" customFormat="1" customHeight="1" spans="1:16384">
      <c r="A161" s="284">
        <v>2070109</v>
      </c>
      <c r="B161" s="285" t="s">
        <v>164</v>
      </c>
      <c r="C161" s="287">
        <v>659.54</v>
      </c>
      <c r="XEH161" s="288"/>
      <c r="XEI161" s="288"/>
      <c r="XEJ161" s="288"/>
      <c r="XEK161" s="288"/>
      <c r="XEL161" s="288"/>
      <c r="XEM161" s="288"/>
      <c r="XEN161" s="288"/>
      <c r="XEO161" s="288"/>
      <c r="XEP161" s="288"/>
      <c r="XEQ161" s="288"/>
      <c r="XER161" s="288"/>
      <c r="XES161" s="288"/>
      <c r="XET161" s="288"/>
      <c r="XEU161" s="288"/>
      <c r="XEV161" s="288"/>
      <c r="XEW161" s="288"/>
      <c r="XEX161" s="288"/>
      <c r="XEY161" s="288"/>
      <c r="XEZ161" s="288"/>
      <c r="XFA161" s="288"/>
      <c r="XFB161" s="288"/>
      <c r="XFC161" s="288"/>
      <c r="XFD161" s="288"/>
    </row>
    <row r="162" s="274" customFormat="1" customHeight="1" spans="1:16384">
      <c r="A162" s="284">
        <v>2070112</v>
      </c>
      <c r="B162" s="285" t="s">
        <v>165</v>
      </c>
      <c r="C162" s="287">
        <v>4.2</v>
      </c>
      <c r="XEH162" s="288"/>
      <c r="XEI162" s="288"/>
      <c r="XEJ162" s="288"/>
      <c r="XEK162" s="288"/>
      <c r="XEL162" s="288"/>
      <c r="XEM162" s="288"/>
      <c r="XEN162" s="288"/>
      <c r="XEO162" s="288"/>
      <c r="XEP162" s="288"/>
      <c r="XEQ162" s="288"/>
      <c r="XER162" s="288"/>
      <c r="XES162" s="288"/>
      <c r="XET162" s="288"/>
      <c r="XEU162" s="288"/>
      <c r="XEV162" s="288"/>
      <c r="XEW162" s="288"/>
      <c r="XEX162" s="288"/>
      <c r="XEY162" s="288"/>
      <c r="XEZ162" s="288"/>
      <c r="XFA162" s="288"/>
      <c r="XFB162" s="288"/>
      <c r="XFC162" s="288"/>
      <c r="XFD162" s="288"/>
    </row>
    <row r="163" s="274" customFormat="1" customHeight="1" spans="1:16384">
      <c r="A163" s="284">
        <v>2070113</v>
      </c>
      <c r="B163" s="285" t="s">
        <v>166</v>
      </c>
      <c r="C163" s="287">
        <v>12.6</v>
      </c>
      <c r="XEH163" s="288"/>
      <c r="XEI163" s="288"/>
      <c r="XEJ163" s="288"/>
      <c r="XEK163" s="288"/>
      <c r="XEL163" s="288"/>
      <c r="XEM163" s="288"/>
      <c r="XEN163" s="288"/>
      <c r="XEO163" s="288"/>
      <c r="XEP163" s="288"/>
      <c r="XEQ163" s="288"/>
      <c r="XER163" s="288"/>
      <c r="XES163" s="288"/>
      <c r="XET163" s="288"/>
      <c r="XEU163" s="288"/>
      <c r="XEV163" s="288"/>
      <c r="XEW163" s="288"/>
      <c r="XEX163" s="288"/>
      <c r="XEY163" s="288"/>
      <c r="XEZ163" s="288"/>
      <c r="XFA163" s="288"/>
      <c r="XFB163" s="288"/>
      <c r="XFC163" s="288"/>
      <c r="XFD163" s="288"/>
    </row>
    <row r="164" s="274" customFormat="1" customHeight="1" spans="1:16384">
      <c r="A164" s="284">
        <v>2070199</v>
      </c>
      <c r="B164" s="285" t="s">
        <v>167</v>
      </c>
      <c r="C164" s="287">
        <v>86.95</v>
      </c>
      <c r="XEH164" s="288"/>
      <c r="XEI164" s="288"/>
      <c r="XEJ164" s="288"/>
      <c r="XEK164" s="288"/>
      <c r="XEL164" s="288"/>
      <c r="XEM164" s="288"/>
      <c r="XEN164" s="288"/>
      <c r="XEO164" s="288"/>
      <c r="XEP164" s="288"/>
      <c r="XEQ164" s="288"/>
      <c r="XER164" s="288"/>
      <c r="XES164" s="288"/>
      <c r="XET164" s="288"/>
      <c r="XEU164" s="288"/>
      <c r="XEV164" s="288"/>
      <c r="XEW164" s="288"/>
      <c r="XEX164" s="288"/>
      <c r="XEY164" s="288"/>
      <c r="XEZ164" s="288"/>
      <c r="XFA164" s="288"/>
      <c r="XFB164" s="288"/>
      <c r="XFC164" s="288"/>
      <c r="XFD164" s="288"/>
    </row>
    <row r="165" s="274" customFormat="1" customHeight="1" spans="1:16384">
      <c r="A165" s="284">
        <v>20703</v>
      </c>
      <c r="B165" s="285" t="s">
        <v>168</v>
      </c>
      <c r="C165" s="287">
        <v>763.19</v>
      </c>
      <c r="XEH165" s="288"/>
      <c r="XEI165" s="288"/>
      <c r="XEJ165" s="288"/>
      <c r="XEK165" s="288"/>
      <c r="XEL165" s="288"/>
      <c r="XEM165" s="288"/>
      <c r="XEN165" s="288"/>
      <c r="XEO165" s="288"/>
      <c r="XEP165" s="288"/>
      <c r="XEQ165" s="288"/>
      <c r="XER165" s="288"/>
      <c r="XES165" s="288"/>
      <c r="XET165" s="288"/>
      <c r="XEU165" s="288"/>
      <c r="XEV165" s="288"/>
      <c r="XEW165" s="288"/>
      <c r="XEX165" s="288"/>
      <c r="XEY165" s="288"/>
      <c r="XEZ165" s="288"/>
      <c r="XFA165" s="288"/>
      <c r="XFB165" s="288"/>
      <c r="XFC165" s="288"/>
      <c r="XFD165" s="288"/>
    </row>
    <row r="166" s="274" customFormat="1" customHeight="1" spans="1:16384">
      <c r="A166" s="284">
        <v>2070301</v>
      </c>
      <c r="B166" s="285" t="s">
        <v>65</v>
      </c>
      <c r="C166" s="287">
        <v>90.66</v>
      </c>
      <c r="XEH166" s="288"/>
      <c r="XEI166" s="288"/>
      <c r="XEJ166" s="288"/>
      <c r="XEK166" s="288"/>
      <c r="XEL166" s="288"/>
      <c r="XEM166" s="288"/>
      <c r="XEN166" s="288"/>
      <c r="XEO166" s="288"/>
      <c r="XEP166" s="288"/>
      <c r="XEQ166" s="288"/>
      <c r="XER166" s="288"/>
      <c r="XES166" s="288"/>
      <c r="XET166" s="288"/>
      <c r="XEU166" s="288"/>
      <c r="XEV166" s="288"/>
      <c r="XEW166" s="288"/>
      <c r="XEX166" s="288"/>
      <c r="XEY166" s="288"/>
      <c r="XEZ166" s="288"/>
      <c r="XFA166" s="288"/>
      <c r="XFB166" s="288"/>
      <c r="XFC166" s="288"/>
      <c r="XFD166" s="288"/>
    </row>
    <row r="167" s="274" customFormat="1" customHeight="1" spans="1:16384">
      <c r="A167" s="284">
        <v>2070307</v>
      </c>
      <c r="B167" s="285" t="s">
        <v>169</v>
      </c>
      <c r="C167" s="287">
        <v>39.37</v>
      </c>
      <c r="XEH167" s="288"/>
      <c r="XEI167" s="288"/>
      <c r="XEJ167" s="288"/>
      <c r="XEK167" s="288"/>
      <c r="XEL167" s="288"/>
      <c r="XEM167" s="288"/>
      <c r="XEN167" s="288"/>
      <c r="XEO167" s="288"/>
      <c r="XEP167" s="288"/>
      <c r="XEQ167" s="288"/>
      <c r="XER167" s="288"/>
      <c r="XES167" s="288"/>
      <c r="XET167" s="288"/>
      <c r="XEU167" s="288"/>
      <c r="XEV167" s="288"/>
      <c r="XEW167" s="288"/>
      <c r="XEX167" s="288"/>
      <c r="XEY167" s="288"/>
      <c r="XEZ167" s="288"/>
      <c r="XFA167" s="288"/>
      <c r="XFB167" s="288"/>
      <c r="XFC167" s="288"/>
      <c r="XFD167" s="288"/>
    </row>
    <row r="168" s="274" customFormat="1" customHeight="1" spans="1:16384">
      <c r="A168" s="284">
        <v>2070308</v>
      </c>
      <c r="B168" s="285" t="s">
        <v>170</v>
      </c>
      <c r="C168" s="287">
        <v>418.71</v>
      </c>
      <c r="XEH168" s="288"/>
      <c r="XEI168" s="288"/>
      <c r="XEJ168" s="288"/>
      <c r="XEK168" s="288"/>
      <c r="XEL168" s="288"/>
      <c r="XEM168" s="288"/>
      <c r="XEN168" s="288"/>
      <c r="XEO168" s="288"/>
      <c r="XEP168" s="288"/>
      <c r="XEQ168" s="288"/>
      <c r="XER168" s="288"/>
      <c r="XES168" s="288"/>
      <c r="XET168" s="288"/>
      <c r="XEU168" s="288"/>
      <c r="XEV168" s="288"/>
      <c r="XEW168" s="288"/>
      <c r="XEX168" s="288"/>
      <c r="XEY168" s="288"/>
      <c r="XEZ168" s="288"/>
      <c r="XFA168" s="288"/>
      <c r="XFB168" s="288"/>
      <c r="XFC168" s="288"/>
      <c r="XFD168" s="288"/>
    </row>
    <row r="169" s="274" customFormat="1" customHeight="1" spans="1:16384">
      <c r="A169" s="284">
        <v>2070399</v>
      </c>
      <c r="B169" s="285" t="s">
        <v>171</v>
      </c>
      <c r="C169" s="287">
        <v>214.45</v>
      </c>
      <c r="XEH169" s="288"/>
      <c r="XEI169" s="288"/>
      <c r="XEJ169" s="288"/>
      <c r="XEK169" s="288"/>
      <c r="XEL169" s="288"/>
      <c r="XEM169" s="288"/>
      <c r="XEN169" s="288"/>
      <c r="XEO169" s="288"/>
      <c r="XEP169" s="288"/>
      <c r="XEQ169" s="288"/>
      <c r="XER169" s="288"/>
      <c r="XES169" s="288"/>
      <c r="XET169" s="288"/>
      <c r="XEU169" s="288"/>
      <c r="XEV169" s="288"/>
      <c r="XEW169" s="288"/>
      <c r="XEX169" s="288"/>
      <c r="XEY169" s="288"/>
      <c r="XEZ169" s="288"/>
      <c r="XFA169" s="288"/>
      <c r="XFB169" s="288"/>
      <c r="XFC169" s="288"/>
      <c r="XFD169" s="288"/>
    </row>
    <row r="170" s="274" customFormat="1" customHeight="1" spans="1:16384">
      <c r="A170" s="284">
        <v>20708</v>
      </c>
      <c r="B170" s="285" t="s">
        <v>172</v>
      </c>
      <c r="C170" s="287">
        <v>2521.27</v>
      </c>
      <c r="XEH170" s="288"/>
      <c r="XEI170" s="288"/>
      <c r="XEJ170" s="288"/>
      <c r="XEK170" s="288"/>
      <c r="XEL170" s="288"/>
      <c r="XEM170" s="288"/>
      <c r="XEN170" s="288"/>
      <c r="XEO170" s="288"/>
      <c r="XEP170" s="288"/>
      <c r="XEQ170" s="288"/>
      <c r="XER170" s="288"/>
      <c r="XES170" s="288"/>
      <c r="XET170" s="288"/>
      <c r="XEU170" s="288"/>
      <c r="XEV170" s="288"/>
      <c r="XEW170" s="288"/>
      <c r="XEX170" s="288"/>
      <c r="XEY170" s="288"/>
      <c r="XEZ170" s="288"/>
      <c r="XFA170" s="288"/>
      <c r="XFB170" s="288"/>
      <c r="XFC170" s="288"/>
      <c r="XFD170" s="288"/>
    </row>
    <row r="171" s="274" customFormat="1" customHeight="1" spans="1:16384">
      <c r="A171" s="284">
        <v>2070808</v>
      </c>
      <c r="B171" s="285" t="s">
        <v>173</v>
      </c>
      <c r="C171" s="287">
        <v>2521.27</v>
      </c>
      <c r="XEH171" s="288"/>
      <c r="XEI171" s="288"/>
      <c r="XEJ171" s="288"/>
      <c r="XEK171" s="288"/>
      <c r="XEL171" s="288"/>
      <c r="XEM171" s="288"/>
      <c r="XEN171" s="288"/>
      <c r="XEO171" s="288"/>
      <c r="XEP171" s="288"/>
      <c r="XEQ171" s="288"/>
      <c r="XER171" s="288"/>
      <c r="XES171" s="288"/>
      <c r="XET171" s="288"/>
      <c r="XEU171" s="288"/>
      <c r="XEV171" s="288"/>
      <c r="XEW171" s="288"/>
      <c r="XEX171" s="288"/>
      <c r="XEY171" s="288"/>
      <c r="XEZ171" s="288"/>
      <c r="XFA171" s="288"/>
      <c r="XFB171" s="288"/>
      <c r="XFC171" s="288"/>
      <c r="XFD171" s="288"/>
    </row>
    <row r="172" s="274" customFormat="1" customHeight="1" spans="1:16384">
      <c r="A172" s="284">
        <v>20799</v>
      </c>
      <c r="B172" s="285" t="s">
        <v>174</v>
      </c>
      <c r="C172" s="287">
        <v>97.16</v>
      </c>
      <c r="XEH172" s="288"/>
      <c r="XEI172" s="288"/>
      <c r="XEJ172" s="288"/>
      <c r="XEK172" s="288"/>
      <c r="XEL172" s="288"/>
      <c r="XEM172" s="288"/>
      <c r="XEN172" s="288"/>
      <c r="XEO172" s="288"/>
      <c r="XEP172" s="288"/>
      <c r="XEQ172" s="288"/>
      <c r="XER172" s="288"/>
      <c r="XES172" s="288"/>
      <c r="XET172" s="288"/>
      <c r="XEU172" s="288"/>
      <c r="XEV172" s="288"/>
      <c r="XEW172" s="288"/>
      <c r="XEX172" s="288"/>
      <c r="XEY172" s="288"/>
      <c r="XEZ172" s="288"/>
      <c r="XFA172" s="288"/>
      <c r="XFB172" s="288"/>
      <c r="XFC172" s="288"/>
      <c r="XFD172" s="288"/>
    </row>
    <row r="173" s="274" customFormat="1" customHeight="1" spans="1:16384">
      <c r="A173" s="284">
        <v>2079999</v>
      </c>
      <c r="B173" s="285" t="s">
        <v>174</v>
      </c>
      <c r="C173" s="287">
        <v>97.16</v>
      </c>
      <c r="XEH173" s="288"/>
      <c r="XEI173" s="288"/>
      <c r="XEJ173" s="288"/>
      <c r="XEK173" s="288"/>
      <c r="XEL173" s="288"/>
      <c r="XEM173" s="288"/>
      <c r="XEN173" s="288"/>
      <c r="XEO173" s="288"/>
      <c r="XEP173" s="288"/>
      <c r="XEQ173" s="288"/>
      <c r="XER173" s="288"/>
      <c r="XES173" s="288"/>
      <c r="XET173" s="288"/>
      <c r="XEU173" s="288"/>
      <c r="XEV173" s="288"/>
      <c r="XEW173" s="288"/>
      <c r="XEX173" s="288"/>
      <c r="XEY173" s="288"/>
      <c r="XEZ173" s="288"/>
      <c r="XFA173" s="288"/>
      <c r="XFB173" s="288"/>
      <c r="XFC173" s="288"/>
      <c r="XFD173" s="288"/>
    </row>
    <row r="174" s="274" customFormat="1" customHeight="1" spans="1:16384">
      <c r="A174" s="284">
        <v>208</v>
      </c>
      <c r="B174" s="285" t="s">
        <v>37</v>
      </c>
      <c r="C174" s="286">
        <v>83674.81</v>
      </c>
      <c r="XEH174" s="288"/>
      <c r="XEI174" s="288"/>
      <c r="XEJ174" s="288"/>
      <c r="XEK174" s="288"/>
      <c r="XEL174" s="288"/>
      <c r="XEM174" s="288"/>
      <c r="XEN174" s="288"/>
      <c r="XEO174" s="288"/>
      <c r="XEP174" s="288"/>
      <c r="XEQ174" s="288"/>
      <c r="XER174" s="288"/>
      <c r="XES174" s="288"/>
      <c r="XET174" s="288"/>
      <c r="XEU174" s="288"/>
      <c r="XEV174" s="288"/>
      <c r="XEW174" s="288"/>
      <c r="XEX174" s="288"/>
      <c r="XEY174" s="288"/>
      <c r="XEZ174" s="288"/>
      <c r="XFA174" s="288"/>
      <c r="XFB174" s="288"/>
      <c r="XFC174" s="288"/>
      <c r="XFD174" s="288"/>
    </row>
    <row r="175" s="274" customFormat="1" customHeight="1" spans="1:16384">
      <c r="A175" s="284">
        <v>20801</v>
      </c>
      <c r="B175" s="285" t="s">
        <v>175</v>
      </c>
      <c r="C175" s="286">
        <v>3201.27</v>
      </c>
      <c r="XEH175" s="288"/>
      <c r="XEI175" s="288"/>
      <c r="XEJ175" s="288"/>
      <c r="XEK175" s="288"/>
      <c r="XEL175" s="288"/>
      <c r="XEM175" s="288"/>
      <c r="XEN175" s="288"/>
      <c r="XEO175" s="288"/>
      <c r="XEP175" s="288"/>
      <c r="XEQ175" s="288"/>
      <c r="XER175" s="288"/>
      <c r="XES175" s="288"/>
      <c r="XET175" s="288"/>
      <c r="XEU175" s="288"/>
      <c r="XEV175" s="288"/>
      <c r="XEW175" s="288"/>
      <c r="XEX175" s="288"/>
      <c r="XEY175" s="288"/>
      <c r="XEZ175" s="288"/>
      <c r="XFA175" s="288"/>
      <c r="XFB175" s="288"/>
      <c r="XFC175" s="288"/>
      <c r="XFD175" s="288"/>
    </row>
    <row r="176" s="274" customFormat="1" customHeight="1" spans="1:16384">
      <c r="A176" s="284">
        <v>2080101</v>
      </c>
      <c r="B176" s="285" t="s">
        <v>65</v>
      </c>
      <c r="C176" s="287">
        <v>1251.59</v>
      </c>
      <c r="XEH176" s="288"/>
      <c r="XEI176" s="288"/>
      <c r="XEJ176" s="288"/>
      <c r="XEK176" s="288"/>
      <c r="XEL176" s="288"/>
      <c r="XEM176" s="288"/>
      <c r="XEN176" s="288"/>
      <c r="XEO176" s="288"/>
      <c r="XEP176" s="288"/>
      <c r="XEQ176" s="288"/>
      <c r="XER176" s="288"/>
      <c r="XES176" s="288"/>
      <c r="XET176" s="288"/>
      <c r="XEU176" s="288"/>
      <c r="XEV176" s="288"/>
      <c r="XEW176" s="288"/>
      <c r="XEX176" s="288"/>
      <c r="XEY176" s="288"/>
      <c r="XEZ176" s="288"/>
      <c r="XFA176" s="288"/>
      <c r="XFB176" s="288"/>
      <c r="XFC176" s="288"/>
      <c r="XFD176" s="288"/>
    </row>
    <row r="177" s="274" customFormat="1" customHeight="1" spans="1:16384">
      <c r="A177" s="284">
        <v>2080102</v>
      </c>
      <c r="B177" s="285" t="s">
        <v>66</v>
      </c>
      <c r="C177" s="287">
        <v>588.93</v>
      </c>
      <c r="XEH177" s="288"/>
      <c r="XEI177" s="288"/>
      <c r="XEJ177" s="288"/>
      <c r="XEK177" s="288"/>
      <c r="XEL177" s="288"/>
      <c r="XEM177" s="288"/>
      <c r="XEN177" s="288"/>
      <c r="XEO177" s="288"/>
      <c r="XEP177" s="288"/>
      <c r="XEQ177" s="288"/>
      <c r="XER177" s="288"/>
      <c r="XES177" s="288"/>
      <c r="XET177" s="288"/>
      <c r="XEU177" s="288"/>
      <c r="XEV177" s="288"/>
      <c r="XEW177" s="288"/>
      <c r="XEX177" s="288"/>
      <c r="XEY177" s="288"/>
      <c r="XEZ177" s="288"/>
      <c r="XFA177" s="288"/>
      <c r="XFB177" s="288"/>
      <c r="XFC177" s="288"/>
      <c r="XFD177" s="288"/>
    </row>
    <row r="178" s="274" customFormat="1" customHeight="1" spans="1:16384">
      <c r="A178" s="284">
        <v>2080104</v>
      </c>
      <c r="B178" s="285" t="s">
        <v>176</v>
      </c>
      <c r="C178" s="287">
        <v>4.48</v>
      </c>
      <c r="XEH178" s="288"/>
      <c r="XEI178" s="288"/>
      <c r="XEJ178" s="288"/>
      <c r="XEK178" s="288"/>
      <c r="XEL178" s="288"/>
      <c r="XEM178" s="288"/>
      <c r="XEN178" s="288"/>
      <c r="XEO178" s="288"/>
      <c r="XEP178" s="288"/>
      <c r="XEQ178" s="288"/>
      <c r="XER178" s="288"/>
      <c r="XES178" s="288"/>
      <c r="XET178" s="288"/>
      <c r="XEU178" s="288"/>
      <c r="XEV178" s="288"/>
      <c r="XEW178" s="288"/>
      <c r="XEX178" s="288"/>
      <c r="XEY178" s="288"/>
      <c r="XEZ178" s="288"/>
      <c r="XFA178" s="288"/>
      <c r="XFB178" s="288"/>
      <c r="XFC178" s="288"/>
      <c r="XFD178" s="288"/>
    </row>
    <row r="179" s="274" customFormat="1" customHeight="1" spans="1:16384">
      <c r="A179" s="284">
        <v>2080105</v>
      </c>
      <c r="B179" s="285" t="s">
        <v>177</v>
      </c>
      <c r="C179" s="287">
        <v>135</v>
      </c>
      <c r="XEH179" s="288"/>
      <c r="XEI179" s="288"/>
      <c r="XEJ179" s="288"/>
      <c r="XEK179" s="288"/>
      <c r="XEL179" s="288"/>
      <c r="XEM179" s="288"/>
      <c r="XEN179" s="288"/>
      <c r="XEO179" s="288"/>
      <c r="XEP179" s="288"/>
      <c r="XEQ179" s="288"/>
      <c r="XER179" s="288"/>
      <c r="XES179" s="288"/>
      <c r="XET179" s="288"/>
      <c r="XEU179" s="288"/>
      <c r="XEV179" s="288"/>
      <c r="XEW179" s="288"/>
      <c r="XEX179" s="288"/>
      <c r="XEY179" s="288"/>
      <c r="XEZ179" s="288"/>
      <c r="XFA179" s="288"/>
      <c r="XFB179" s="288"/>
      <c r="XFC179" s="288"/>
      <c r="XFD179" s="288"/>
    </row>
    <row r="180" s="274" customFormat="1" customHeight="1" spans="1:16384">
      <c r="A180" s="284">
        <v>2080106</v>
      </c>
      <c r="B180" s="285" t="s">
        <v>178</v>
      </c>
      <c r="C180" s="287">
        <v>4.2</v>
      </c>
      <c r="XEH180" s="288"/>
      <c r="XEI180" s="288"/>
      <c r="XEJ180" s="288"/>
      <c r="XEK180" s="288"/>
      <c r="XEL180" s="288"/>
      <c r="XEM180" s="288"/>
      <c r="XEN180" s="288"/>
      <c r="XEO180" s="288"/>
      <c r="XEP180" s="288"/>
      <c r="XEQ180" s="288"/>
      <c r="XER180" s="288"/>
      <c r="XES180" s="288"/>
      <c r="XET180" s="288"/>
      <c r="XEU180" s="288"/>
      <c r="XEV180" s="288"/>
      <c r="XEW180" s="288"/>
      <c r="XEX180" s="288"/>
      <c r="XEY180" s="288"/>
      <c r="XEZ180" s="288"/>
      <c r="XFA180" s="288"/>
      <c r="XFB180" s="288"/>
      <c r="XFC180" s="288"/>
      <c r="XFD180" s="288"/>
    </row>
    <row r="181" s="274" customFormat="1" customHeight="1" spans="1:16384">
      <c r="A181" s="284">
        <v>2080107</v>
      </c>
      <c r="B181" s="285" t="s">
        <v>179</v>
      </c>
      <c r="C181" s="287">
        <v>48.5</v>
      </c>
      <c r="XEH181" s="288"/>
      <c r="XEI181" s="288"/>
      <c r="XEJ181" s="288"/>
      <c r="XEK181" s="288"/>
      <c r="XEL181" s="288"/>
      <c r="XEM181" s="288"/>
      <c r="XEN181" s="288"/>
      <c r="XEO181" s="288"/>
      <c r="XEP181" s="288"/>
      <c r="XEQ181" s="288"/>
      <c r="XER181" s="288"/>
      <c r="XES181" s="288"/>
      <c r="XET181" s="288"/>
      <c r="XEU181" s="288"/>
      <c r="XEV181" s="288"/>
      <c r="XEW181" s="288"/>
      <c r="XEX181" s="288"/>
      <c r="XEY181" s="288"/>
      <c r="XEZ181" s="288"/>
      <c r="XFA181" s="288"/>
      <c r="XFB181" s="288"/>
      <c r="XFC181" s="288"/>
      <c r="XFD181" s="288"/>
    </row>
    <row r="182" s="274" customFormat="1" customHeight="1" spans="1:16384">
      <c r="A182" s="284">
        <v>2080108</v>
      </c>
      <c r="B182" s="285" t="s">
        <v>120</v>
      </c>
      <c r="C182" s="287">
        <v>11.64</v>
      </c>
      <c r="XEH182" s="288"/>
      <c r="XEI182" s="288"/>
      <c r="XEJ182" s="288"/>
      <c r="XEK182" s="288"/>
      <c r="XEL182" s="288"/>
      <c r="XEM182" s="288"/>
      <c r="XEN182" s="288"/>
      <c r="XEO182" s="288"/>
      <c r="XEP182" s="288"/>
      <c r="XEQ182" s="288"/>
      <c r="XER182" s="288"/>
      <c r="XES182" s="288"/>
      <c r="XET182" s="288"/>
      <c r="XEU182" s="288"/>
      <c r="XEV182" s="288"/>
      <c r="XEW182" s="288"/>
      <c r="XEX182" s="288"/>
      <c r="XEY182" s="288"/>
      <c r="XEZ182" s="288"/>
      <c r="XFA182" s="288"/>
      <c r="XFB182" s="288"/>
      <c r="XFC182" s="288"/>
      <c r="XFD182" s="288"/>
    </row>
    <row r="183" s="274" customFormat="1" customHeight="1" spans="1:16384">
      <c r="A183" s="284">
        <v>2080109</v>
      </c>
      <c r="B183" s="285" t="s">
        <v>180</v>
      </c>
      <c r="C183" s="287">
        <v>502.15</v>
      </c>
      <c r="XEH183" s="288"/>
      <c r="XEI183" s="288"/>
      <c r="XEJ183" s="288"/>
      <c r="XEK183" s="288"/>
      <c r="XEL183" s="288"/>
      <c r="XEM183" s="288"/>
      <c r="XEN183" s="288"/>
      <c r="XEO183" s="288"/>
      <c r="XEP183" s="288"/>
      <c r="XEQ183" s="288"/>
      <c r="XER183" s="288"/>
      <c r="XES183" s="288"/>
      <c r="XET183" s="288"/>
      <c r="XEU183" s="288"/>
      <c r="XEV183" s="288"/>
      <c r="XEW183" s="288"/>
      <c r="XEX183" s="288"/>
      <c r="XEY183" s="288"/>
      <c r="XEZ183" s="288"/>
      <c r="XFA183" s="288"/>
      <c r="XFB183" s="288"/>
      <c r="XFC183" s="288"/>
      <c r="XFD183" s="288"/>
    </row>
    <row r="184" s="274" customFormat="1" customHeight="1" spans="1:16384">
      <c r="A184" s="284">
        <v>2080112</v>
      </c>
      <c r="B184" s="285" t="s">
        <v>181</v>
      </c>
      <c r="C184" s="287">
        <v>11.5</v>
      </c>
      <c r="XEH184" s="288"/>
      <c r="XEI184" s="288"/>
      <c r="XEJ184" s="288"/>
      <c r="XEK184" s="288"/>
      <c r="XEL184" s="288"/>
      <c r="XEM184" s="288"/>
      <c r="XEN184" s="288"/>
      <c r="XEO184" s="288"/>
      <c r="XEP184" s="288"/>
      <c r="XEQ184" s="288"/>
      <c r="XER184" s="288"/>
      <c r="XES184" s="288"/>
      <c r="XET184" s="288"/>
      <c r="XEU184" s="288"/>
      <c r="XEV184" s="288"/>
      <c r="XEW184" s="288"/>
      <c r="XEX184" s="288"/>
      <c r="XEY184" s="288"/>
      <c r="XEZ184" s="288"/>
      <c r="XFA184" s="288"/>
      <c r="XFB184" s="288"/>
      <c r="XFC184" s="288"/>
      <c r="XFD184" s="288"/>
    </row>
    <row r="185" s="274" customFormat="1" customHeight="1" spans="1:16384">
      <c r="A185" s="284">
        <v>2080199</v>
      </c>
      <c r="B185" s="285" t="s">
        <v>182</v>
      </c>
      <c r="C185" s="287">
        <v>643.28</v>
      </c>
      <c r="XEH185" s="288"/>
      <c r="XEI185" s="288"/>
      <c r="XEJ185" s="288"/>
      <c r="XEK185" s="288"/>
      <c r="XEL185" s="288"/>
      <c r="XEM185" s="288"/>
      <c r="XEN185" s="288"/>
      <c r="XEO185" s="288"/>
      <c r="XEP185" s="288"/>
      <c r="XEQ185" s="288"/>
      <c r="XER185" s="288"/>
      <c r="XES185" s="288"/>
      <c r="XET185" s="288"/>
      <c r="XEU185" s="288"/>
      <c r="XEV185" s="288"/>
      <c r="XEW185" s="288"/>
      <c r="XEX185" s="288"/>
      <c r="XEY185" s="288"/>
      <c r="XEZ185" s="288"/>
      <c r="XFA185" s="288"/>
      <c r="XFB185" s="288"/>
      <c r="XFC185" s="288"/>
      <c r="XFD185" s="288"/>
    </row>
    <row r="186" s="274" customFormat="1" customHeight="1" spans="1:16384">
      <c r="A186" s="284">
        <v>20802</v>
      </c>
      <c r="B186" s="285" t="s">
        <v>183</v>
      </c>
      <c r="C186" s="287">
        <v>789.84</v>
      </c>
      <c r="XEH186" s="288"/>
      <c r="XEI186" s="288"/>
      <c r="XEJ186" s="288"/>
      <c r="XEK186" s="288"/>
      <c r="XEL186" s="288"/>
      <c r="XEM186" s="288"/>
      <c r="XEN186" s="288"/>
      <c r="XEO186" s="288"/>
      <c r="XEP186" s="288"/>
      <c r="XEQ186" s="288"/>
      <c r="XER186" s="288"/>
      <c r="XES186" s="288"/>
      <c r="XET186" s="288"/>
      <c r="XEU186" s="288"/>
      <c r="XEV186" s="288"/>
      <c r="XEW186" s="288"/>
      <c r="XEX186" s="288"/>
      <c r="XEY186" s="288"/>
      <c r="XEZ186" s="288"/>
      <c r="XFA186" s="288"/>
      <c r="XFB186" s="288"/>
      <c r="XFC186" s="288"/>
      <c r="XFD186" s="288"/>
    </row>
    <row r="187" s="274" customFormat="1" customHeight="1" spans="1:16384">
      <c r="A187" s="284">
        <v>2080201</v>
      </c>
      <c r="B187" s="285" t="s">
        <v>65</v>
      </c>
      <c r="C187" s="287">
        <v>376.39</v>
      </c>
      <c r="XEH187" s="288"/>
      <c r="XEI187" s="288"/>
      <c r="XEJ187" s="288"/>
      <c r="XEK187" s="288"/>
      <c r="XEL187" s="288"/>
      <c r="XEM187" s="288"/>
      <c r="XEN187" s="288"/>
      <c r="XEO187" s="288"/>
      <c r="XEP187" s="288"/>
      <c r="XEQ187" s="288"/>
      <c r="XER187" s="288"/>
      <c r="XES187" s="288"/>
      <c r="XET187" s="288"/>
      <c r="XEU187" s="288"/>
      <c r="XEV187" s="288"/>
      <c r="XEW187" s="288"/>
      <c r="XEX187" s="288"/>
      <c r="XEY187" s="288"/>
      <c r="XEZ187" s="288"/>
      <c r="XFA187" s="288"/>
      <c r="XFB187" s="288"/>
      <c r="XFC187" s="288"/>
      <c r="XFD187" s="288"/>
    </row>
    <row r="188" s="274" customFormat="1" customHeight="1" spans="1:16384">
      <c r="A188" s="284">
        <v>2080207</v>
      </c>
      <c r="B188" s="285" t="s">
        <v>184</v>
      </c>
      <c r="C188" s="287">
        <v>18</v>
      </c>
      <c r="XEH188" s="288"/>
      <c r="XEI188" s="288"/>
      <c r="XEJ188" s="288"/>
      <c r="XEK188" s="288"/>
      <c r="XEL188" s="288"/>
      <c r="XEM188" s="288"/>
      <c r="XEN188" s="288"/>
      <c r="XEO188" s="288"/>
      <c r="XEP188" s="288"/>
      <c r="XEQ188" s="288"/>
      <c r="XER188" s="288"/>
      <c r="XES188" s="288"/>
      <c r="XET188" s="288"/>
      <c r="XEU188" s="288"/>
      <c r="XEV188" s="288"/>
      <c r="XEW188" s="288"/>
      <c r="XEX188" s="288"/>
      <c r="XEY188" s="288"/>
      <c r="XEZ188" s="288"/>
      <c r="XFA188" s="288"/>
      <c r="XFB188" s="288"/>
      <c r="XFC188" s="288"/>
      <c r="XFD188" s="288"/>
    </row>
    <row r="189" s="274" customFormat="1" customHeight="1" spans="1:16384">
      <c r="A189" s="284">
        <v>2080208</v>
      </c>
      <c r="B189" s="285" t="s">
        <v>185</v>
      </c>
      <c r="C189" s="287">
        <v>55</v>
      </c>
      <c r="XEH189" s="288"/>
      <c r="XEI189" s="288"/>
      <c r="XEJ189" s="288"/>
      <c r="XEK189" s="288"/>
      <c r="XEL189" s="288"/>
      <c r="XEM189" s="288"/>
      <c r="XEN189" s="288"/>
      <c r="XEO189" s="288"/>
      <c r="XEP189" s="288"/>
      <c r="XEQ189" s="288"/>
      <c r="XER189" s="288"/>
      <c r="XES189" s="288"/>
      <c r="XET189" s="288"/>
      <c r="XEU189" s="288"/>
      <c r="XEV189" s="288"/>
      <c r="XEW189" s="288"/>
      <c r="XEX189" s="288"/>
      <c r="XEY189" s="288"/>
      <c r="XEZ189" s="288"/>
      <c r="XFA189" s="288"/>
      <c r="XFB189" s="288"/>
      <c r="XFC189" s="288"/>
      <c r="XFD189" s="288"/>
    </row>
    <row r="190" s="274" customFormat="1" customHeight="1" spans="1:16384">
      <c r="A190" s="284">
        <v>2080299</v>
      </c>
      <c r="B190" s="285" t="s">
        <v>186</v>
      </c>
      <c r="C190" s="287">
        <v>340.45</v>
      </c>
      <c r="XEH190" s="288"/>
      <c r="XEI190" s="288"/>
      <c r="XEJ190" s="288"/>
      <c r="XEK190" s="288"/>
      <c r="XEL190" s="288"/>
      <c r="XEM190" s="288"/>
      <c r="XEN190" s="288"/>
      <c r="XEO190" s="288"/>
      <c r="XEP190" s="288"/>
      <c r="XEQ190" s="288"/>
      <c r="XER190" s="288"/>
      <c r="XES190" s="288"/>
      <c r="XET190" s="288"/>
      <c r="XEU190" s="288"/>
      <c r="XEV190" s="288"/>
      <c r="XEW190" s="288"/>
      <c r="XEX190" s="288"/>
      <c r="XEY190" s="288"/>
      <c r="XEZ190" s="288"/>
      <c r="XFA190" s="288"/>
      <c r="XFB190" s="288"/>
      <c r="XFC190" s="288"/>
      <c r="XFD190" s="288"/>
    </row>
    <row r="191" s="274" customFormat="1" customHeight="1" spans="1:16384">
      <c r="A191" s="284">
        <v>20805</v>
      </c>
      <c r="B191" s="285" t="s">
        <v>187</v>
      </c>
      <c r="C191" s="287">
        <v>26249.05</v>
      </c>
      <c r="XEH191" s="288"/>
      <c r="XEI191" s="288"/>
      <c r="XEJ191" s="288"/>
      <c r="XEK191" s="288"/>
      <c r="XEL191" s="288"/>
      <c r="XEM191" s="288"/>
      <c r="XEN191" s="288"/>
      <c r="XEO191" s="288"/>
      <c r="XEP191" s="288"/>
      <c r="XEQ191" s="288"/>
      <c r="XER191" s="288"/>
      <c r="XES191" s="288"/>
      <c r="XET191" s="288"/>
      <c r="XEU191" s="288"/>
      <c r="XEV191" s="288"/>
      <c r="XEW191" s="288"/>
      <c r="XEX191" s="288"/>
      <c r="XEY191" s="288"/>
      <c r="XEZ191" s="288"/>
      <c r="XFA191" s="288"/>
      <c r="XFB191" s="288"/>
      <c r="XFC191" s="288"/>
      <c r="XFD191" s="288"/>
    </row>
    <row r="192" s="274" customFormat="1" customHeight="1" spans="1:16384">
      <c r="A192" s="284">
        <v>2080501</v>
      </c>
      <c r="B192" s="285" t="s">
        <v>188</v>
      </c>
      <c r="C192" s="287">
        <v>3127.81</v>
      </c>
      <c r="XEH192" s="288"/>
      <c r="XEI192" s="288"/>
      <c r="XEJ192" s="288"/>
      <c r="XEK192" s="288"/>
      <c r="XEL192" s="288"/>
      <c r="XEM192" s="288"/>
      <c r="XEN192" s="288"/>
      <c r="XEO192" s="288"/>
      <c r="XEP192" s="288"/>
      <c r="XEQ192" s="288"/>
      <c r="XER192" s="288"/>
      <c r="XES192" s="288"/>
      <c r="XET192" s="288"/>
      <c r="XEU192" s="288"/>
      <c r="XEV192" s="288"/>
      <c r="XEW192" s="288"/>
      <c r="XEX192" s="288"/>
      <c r="XEY192" s="288"/>
      <c r="XEZ192" s="288"/>
      <c r="XFA192" s="288"/>
      <c r="XFB192" s="288"/>
      <c r="XFC192" s="288"/>
      <c r="XFD192" s="288"/>
    </row>
    <row r="193" s="274" customFormat="1" customHeight="1" spans="1:16384">
      <c r="A193" s="284">
        <v>2080502</v>
      </c>
      <c r="B193" s="285" t="s">
        <v>189</v>
      </c>
      <c r="C193" s="287">
        <v>14098.65</v>
      </c>
      <c r="XEH193" s="288"/>
      <c r="XEI193" s="288"/>
      <c r="XEJ193" s="288"/>
      <c r="XEK193" s="288"/>
      <c r="XEL193" s="288"/>
      <c r="XEM193" s="288"/>
      <c r="XEN193" s="288"/>
      <c r="XEO193" s="288"/>
      <c r="XEP193" s="288"/>
      <c r="XEQ193" s="288"/>
      <c r="XER193" s="288"/>
      <c r="XES193" s="288"/>
      <c r="XET193" s="288"/>
      <c r="XEU193" s="288"/>
      <c r="XEV193" s="288"/>
      <c r="XEW193" s="288"/>
      <c r="XEX193" s="288"/>
      <c r="XEY193" s="288"/>
      <c r="XEZ193" s="288"/>
      <c r="XFA193" s="288"/>
      <c r="XFB193" s="288"/>
      <c r="XFC193" s="288"/>
      <c r="XFD193" s="288"/>
    </row>
    <row r="194" s="274" customFormat="1" customHeight="1" spans="1:16384">
      <c r="A194" s="284">
        <v>2080503</v>
      </c>
      <c r="B194" s="285" t="s">
        <v>190</v>
      </c>
      <c r="C194" s="287">
        <v>522.33</v>
      </c>
      <c r="XEH194" s="288"/>
      <c r="XEI194" s="288"/>
      <c r="XEJ194" s="288"/>
      <c r="XEK194" s="288"/>
      <c r="XEL194" s="288"/>
      <c r="XEM194" s="288"/>
      <c r="XEN194" s="288"/>
      <c r="XEO194" s="288"/>
      <c r="XEP194" s="288"/>
      <c r="XEQ194" s="288"/>
      <c r="XER194" s="288"/>
      <c r="XES194" s="288"/>
      <c r="XET194" s="288"/>
      <c r="XEU194" s="288"/>
      <c r="XEV194" s="288"/>
      <c r="XEW194" s="288"/>
      <c r="XEX194" s="288"/>
      <c r="XEY194" s="288"/>
      <c r="XEZ194" s="288"/>
      <c r="XFA194" s="288"/>
      <c r="XFB194" s="288"/>
      <c r="XFC194" s="288"/>
      <c r="XFD194" s="288"/>
    </row>
    <row r="195" s="274" customFormat="1" customHeight="1" spans="1:16384">
      <c r="A195" s="284">
        <v>2080505</v>
      </c>
      <c r="B195" s="285" t="s">
        <v>191</v>
      </c>
      <c r="C195" s="287">
        <v>7993.57</v>
      </c>
      <c r="XEH195" s="288"/>
      <c r="XEI195" s="288"/>
      <c r="XEJ195" s="288"/>
      <c r="XEK195" s="288"/>
      <c r="XEL195" s="288"/>
      <c r="XEM195" s="288"/>
      <c r="XEN195" s="288"/>
      <c r="XEO195" s="288"/>
      <c r="XEP195" s="288"/>
      <c r="XEQ195" s="288"/>
      <c r="XER195" s="288"/>
      <c r="XES195" s="288"/>
      <c r="XET195" s="288"/>
      <c r="XEU195" s="288"/>
      <c r="XEV195" s="288"/>
      <c r="XEW195" s="288"/>
      <c r="XEX195" s="288"/>
      <c r="XEY195" s="288"/>
      <c r="XEZ195" s="288"/>
      <c r="XFA195" s="288"/>
      <c r="XFB195" s="288"/>
      <c r="XFC195" s="288"/>
      <c r="XFD195" s="288"/>
    </row>
    <row r="196" s="274" customFormat="1" customHeight="1" spans="1:16384">
      <c r="A196" s="284">
        <v>2080506</v>
      </c>
      <c r="B196" s="285" t="s">
        <v>192</v>
      </c>
      <c r="C196" s="287">
        <v>506.69</v>
      </c>
      <c r="XEH196" s="288"/>
      <c r="XEI196" s="288"/>
      <c r="XEJ196" s="288"/>
      <c r="XEK196" s="288"/>
      <c r="XEL196" s="288"/>
      <c r="XEM196" s="288"/>
      <c r="XEN196" s="288"/>
      <c r="XEO196" s="288"/>
      <c r="XEP196" s="288"/>
      <c r="XEQ196" s="288"/>
      <c r="XER196" s="288"/>
      <c r="XES196" s="288"/>
      <c r="XET196" s="288"/>
      <c r="XEU196" s="288"/>
      <c r="XEV196" s="288"/>
      <c r="XEW196" s="288"/>
      <c r="XEX196" s="288"/>
      <c r="XEY196" s="288"/>
      <c r="XEZ196" s="288"/>
      <c r="XFA196" s="288"/>
      <c r="XFB196" s="288"/>
      <c r="XFC196" s="288"/>
      <c r="XFD196" s="288"/>
    </row>
    <row r="197" s="274" customFormat="1" customHeight="1" spans="1:16384">
      <c r="A197" s="284">
        <v>20807</v>
      </c>
      <c r="B197" s="285" t="s">
        <v>193</v>
      </c>
      <c r="C197" s="287">
        <v>1735.16</v>
      </c>
      <c r="XEH197" s="288"/>
      <c r="XEI197" s="288"/>
      <c r="XEJ197" s="288"/>
      <c r="XEK197" s="288"/>
      <c r="XEL197" s="288"/>
      <c r="XEM197" s="288"/>
      <c r="XEN197" s="288"/>
      <c r="XEO197" s="288"/>
      <c r="XEP197" s="288"/>
      <c r="XEQ197" s="288"/>
      <c r="XER197" s="288"/>
      <c r="XES197" s="288"/>
      <c r="XET197" s="288"/>
      <c r="XEU197" s="288"/>
      <c r="XEV197" s="288"/>
      <c r="XEW197" s="288"/>
      <c r="XEX197" s="288"/>
      <c r="XEY197" s="288"/>
      <c r="XEZ197" s="288"/>
      <c r="XFA197" s="288"/>
      <c r="XFB197" s="288"/>
      <c r="XFC197" s="288"/>
      <c r="XFD197" s="288"/>
    </row>
    <row r="198" s="274" customFormat="1" customHeight="1" spans="1:16384">
      <c r="A198" s="284">
        <v>2080705</v>
      </c>
      <c r="B198" s="285" t="s">
        <v>194</v>
      </c>
      <c r="C198" s="287">
        <v>35.04</v>
      </c>
      <c r="XEH198" s="288"/>
      <c r="XEI198" s="288"/>
      <c r="XEJ198" s="288"/>
      <c r="XEK198" s="288"/>
      <c r="XEL198" s="288"/>
      <c r="XEM198" s="288"/>
      <c r="XEN198" s="288"/>
      <c r="XEO198" s="288"/>
      <c r="XEP198" s="288"/>
      <c r="XEQ198" s="288"/>
      <c r="XER198" s="288"/>
      <c r="XES198" s="288"/>
      <c r="XET198" s="288"/>
      <c r="XEU198" s="288"/>
      <c r="XEV198" s="288"/>
      <c r="XEW198" s="288"/>
      <c r="XEX198" s="288"/>
      <c r="XEY198" s="288"/>
      <c r="XEZ198" s="288"/>
      <c r="XFA198" s="288"/>
      <c r="XFB198" s="288"/>
      <c r="XFC198" s="288"/>
      <c r="XFD198" s="288"/>
    </row>
    <row r="199" s="274" customFormat="1" customHeight="1" spans="1:16384">
      <c r="A199" s="284">
        <v>2080711</v>
      </c>
      <c r="B199" s="285" t="s">
        <v>195</v>
      </c>
      <c r="C199" s="287">
        <v>1568.12</v>
      </c>
      <c r="XEH199" s="288"/>
      <c r="XEI199" s="288"/>
      <c r="XEJ199" s="288"/>
      <c r="XEK199" s="288"/>
      <c r="XEL199" s="288"/>
      <c r="XEM199" s="288"/>
      <c r="XEN199" s="288"/>
      <c r="XEO199" s="288"/>
      <c r="XEP199" s="288"/>
      <c r="XEQ199" s="288"/>
      <c r="XER199" s="288"/>
      <c r="XES199" s="288"/>
      <c r="XET199" s="288"/>
      <c r="XEU199" s="288"/>
      <c r="XEV199" s="288"/>
      <c r="XEW199" s="288"/>
      <c r="XEX199" s="288"/>
      <c r="XEY199" s="288"/>
      <c r="XEZ199" s="288"/>
      <c r="XFA199" s="288"/>
      <c r="XFB199" s="288"/>
      <c r="XFC199" s="288"/>
      <c r="XFD199" s="288"/>
    </row>
    <row r="200" s="274" customFormat="1" customHeight="1" spans="1:16384">
      <c r="A200" s="284">
        <v>2080799</v>
      </c>
      <c r="B200" s="285" t="s">
        <v>196</v>
      </c>
      <c r="C200" s="287">
        <v>132</v>
      </c>
      <c r="XEH200" s="288"/>
      <c r="XEI200" s="288"/>
      <c r="XEJ200" s="288"/>
      <c r="XEK200" s="288"/>
      <c r="XEL200" s="288"/>
      <c r="XEM200" s="288"/>
      <c r="XEN200" s="288"/>
      <c r="XEO200" s="288"/>
      <c r="XEP200" s="288"/>
      <c r="XEQ200" s="288"/>
      <c r="XER200" s="288"/>
      <c r="XES200" s="288"/>
      <c r="XET200" s="288"/>
      <c r="XEU200" s="288"/>
      <c r="XEV200" s="288"/>
      <c r="XEW200" s="288"/>
      <c r="XEX200" s="288"/>
      <c r="XEY200" s="288"/>
      <c r="XEZ200" s="288"/>
      <c r="XFA200" s="288"/>
      <c r="XFB200" s="288"/>
      <c r="XFC200" s="288"/>
      <c r="XFD200" s="288"/>
    </row>
    <row r="201" s="274" customFormat="1" customHeight="1" spans="1:16384">
      <c r="A201" s="284">
        <v>20808</v>
      </c>
      <c r="B201" s="285" t="s">
        <v>197</v>
      </c>
      <c r="C201" s="287">
        <v>7085.13</v>
      </c>
      <c r="XEH201" s="288"/>
      <c r="XEI201" s="288"/>
      <c r="XEJ201" s="288"/>
      <c r="XEK201" s="288"/>
      <c r="XEL201" s="288"/>
      <c r="XEM201" s="288"/>
      <c r="XEN201" s="288"/>
      <c r="XEO201" s="288"/>
      <c r="XEP201" s="288"/>
      <c r="XEQ201" s="288"/>
      <c r="XER201" s="288"/>
      <c r="XES201" s="288"/>
      <c r="XET201" s="288"/>
      <c r="XEU201" s="288"/>
      <c r="XEV201" s="288"/>
      <c r="XEW201" s="288"/>
      <c r="XEX201" s="288"/>
      <c r="XEY201" s="288"/>
      <c r="XEZ201" s="288"/>
      <c r="XFA201" s="288"/>
      <c r="XFB201" s="288"/>
      <c r="XFC201" s="288"/>
      <c r="XFD201" s="288"/>
    </row>
    <row r="202" s="274" customFormat="1" customHeight="1" spans="1:16384">
      <c r="A202" s="284">
        <v>2080801</v>
      </c>
      <c r="B202" s="285" t="s">
        <v>198</v>
      </c>
      <c r="C202" s="287">
        <v>456.45</v>
      </c>
      <c r="XEH202" s="288"/>
      <c r="XEI202" s="288"/>
      <c r="XEJ202" s="288"/>
      <c r="XEK202" s="288"/>
      <c r="XEL202" s="288"/>
      <c r="XEM202" s="288"/>
      <c r="XEN202" s="288"/>
      <c r="XEO202" s="288"/>
      <c r="XEP202" s="288"/>
      <c r="XEQ202" s="288"/>
      <c r="XER202" s="288"/>
      <c r="XES202" s="288"/>
      <c r="XET202" s="288"/>
      <c r="XEU202" s="288"/>
      <c r="XEV202" s="288"/>
      <c r="XEW202" s="288"/>
      <c r="XEX202" s="288"/>
      <c r="XEY202" s="288"/>
      <c r="XEZ202" s="288"/>
      <c r="XFA202" s="288"/>
      <c r="XFB202" s="288"/>
      <c r="XFC202" s="288"/>
      <c r="XFD202" s="288"/>
    </row>
    <row r="203" s="274" customFormat="1" customHeight="1" spans="1:16384">
      <c r="A203" s="284">
        <v>2080802</v>
      </c>
      <c r="B203" s="285" t="s">
        <v>199</v>
      </c>
      <c r="C203" s="287">
        <v>1127.65</v>
      </c>
      <c r="XEH203" s="288"/>
      <c r="XEI203" s="288"/>
      <c r="XEJ203" s="288"/>
      <c r="XEK203" s="288"/>
      <c r="XEL203" s="288"/>
      <c r="XEM203" s="288"/>
      <c r="XEN203" s="288"/>
      <c r="XEO203" s="288"/>
      <c r="XEP203" s="288"/>
      <c r="XEQ203" s="288"/>
      <c r="XER203" s="288"/>
      <c r="XES203" s="288"/>
      <c r="XET203" s="288"/>
      <c r="XEU203" s="288"/>
      <c r="XEV203" s="288"/>
      <c r="XEW203" s="288"/>
      <c r="XEX203" s="288"/>
      <c r="XEY203" s="288"/>
      <c r="XEZ203" s="288"/>
      <c r="XFA203" s="288"/>
      <c r="XFB203" s="288"/>
      <c r="XFC203" s="288"/>
      <c r="XFD203" s="288"/>
    </row>
    <row r="204" s="274" customFormat="1" customHeight="1" spans="1:16384">
      <c r="A204" s="284">
        <v>2080803</v>
      </c>
      <c r="B204" s="285" t="s">
        <v>200</v>
      </c>
      <c r="C204" s="287">
        <v>1788.06</v>
      </c>
      <c r="XEH204" s="288"/>
      <c r="XEI204" s="288"/>
      <c r="XEJ204" s="288"/>
      <c r="XEK204" s="288"/>
      <c r="XEL204" s="288"/>
      <c r="XEM204" s="288"/>
      <c r="XEN204" s="288"/>
      <c r="XEO204" s="288"/>
      <c r="XEP204" s="288"/>
      <c r="XEQ204" s="288"/>
      <c r="XER204" s="288"/>
      <c r="XES204" s="288"/>
      <c r="XET204" s="288"/>
      <c r="XEU204" s="288"/>
      <c r="XEV204" s="288"/>
      <c r="XEW204" s="288"/>
      <c r="XEX204" s="288"/>
      <c r="XEY204" s="288"/>
      <c r="XEZ204" s="288"/>
      <c r="XFA204" s="288"/>
      <c r="XFB204" s="288"/>
      <c r="XFC204" s="288"/>
      <c r="XFD204" s="288"/>
    </row>
    <row r="205" s="274" customFormat="1" customHeight="1" spans="1:16384">
      <c r="A205" s="284">
        <v>2080804</v>
      </c>
      <c r="B205" s="285" t="s">
        <v>201</v>
      </c>
      <c r="C205" s="287">
        <v>832.66</v>
      </c>
      <c r="XEH205" s="288"/>
      <c r="XEI205" s="288"/>
      <c r="XEJ205" s="288"/>
      <c r="XEK205" s="288"/>
      <c r="XEL205" s="288"/>
      <c r="XEM205" s="288"/>
      <c r="XEN205" s="288"/>
      <c r="XEO205" s="288"/>
      <c r="XEP205" s="288"/>
      <c r="XEQ205" s="288"/>
      <c r="XER205" s="288"/>
      <c r="XES205" s="288"/>
      <c r="XET205" s="288"/>
      <c r="XEU205" s="288"/>
      <c r="XEV205" s="288"/>
      <c r="XEW205" s="288"/>
      <c r="XEX205" s="288"/>
      <c r="XEY205" s="288"/>
      <c r="XEZ205" s="288"/>
      <c r="XFA205" s="288"/>
      <c r="XFB205" s="288"/>
      <c r="XFC205" s="288"/>
      <c r="XFD205" s="288"/>
    </row>
    <row r="206" s="274" customFormat="1" customHeight="1" spans="1:16384">
      <c r="A206" s="284">
        <v>2080805</v>
      </c>
      <c r="B206" s="285" t="s">
        <v>202</v>
      </c>
      <c r="C206" s="287">
        <v>975.98</v>
      </c>
      <c r="XEH206" s="288"/>
      <c r="XEI206" s="288"/>
      <c r="XEJ206" s="288"/>
      <c r="XEK206" s="288"/>
      <c r="XEL206" s="288"/>
      <c r="XEM206" s="288"/>
      <c r="XEN206" s="288"/>
      <c r="XEO206" s="288"/>
      <c r="XEP206" s="288"/>
      <c r="XEQ206" s="288"/>
      <c r="XER206" s="288"/>
      <c r="XES206" s="288"/>
      <c r="XET206" s="288"/>
      <c r="XEU206" s="288"/>
      <c r="XEV206" s="288"/>
      <c r="XEW206" s="288"/>
      <c r="XEX206" s="288"/>
      <c r="XEY206" s="288"/>
      <c r="XEZ206" s="288"/>
      <c r="XFA206" s="288"/>
      <c r="XFB206" s="288"/>
      <c r="XFC206" s="288"/>
      <c r="XFD206" s="288"/>
    </row>
    <row r="207" s="274" customFormat="1" customHeight="1" spans="1:16384">
      <c r="A207" s="284">
        <v>2080806</v>
      </c>
      <c r="B207" s="285" t="s">
        <v>203</v>
      </c>
      <c r="C207" s="287">
        <v>1288.48</v>
      </c>
      <c r="XEH207" s="288"/>
      <c r="XEI207" s="288"/>
      <c r="XEJ207" s="288"/>
      <c r="XEK207" s="288"/>
      <c r="XEL207" s="288"/>
      <c r="XEM207" s="288"/>
      <c r="XEN207" s="288"/>
      <c r="XEO207" s="288"/>
      <c r="XEP207" s="288"/>
      <c r="XEQ207" s="288"/>
      <c r="XER207" s="288"/>
      <c r="XES207" s="288"/>
      <c r="XET207" s="288"/>
      <c r="XEU207" s="288"/>
      <c r="XEV207" s="288"/>
      <c r="XEW207" s="288"/>
      <c r="XEX207" s="288"/>
      <c r="XEY207" s="288"/>
      <c r="XEZ207" s="288"/>
      <c r="XFA207" s="288"/>
      <c r="XFB207" s="288"/>
      <c r="XFC207" s="288"/>
      <c r="XFD207" s="288"/>
    </row>
    <row r="208" s="274" customFormat="1" customHeight="1" spans="1:16384">
      <c r="A208" s="284">
        <v>2080899</v>
      </c>
      <c r="B208" s="285" t="s">
        <v>204</v>
      </c>
      <c r="C208" s="287">
        <v>615.85</v>
      </c>
      <c r="XEH208" s="288"/>
      <c r="XEI208" s="288"/>
      <c r="XEJ208" s="288"/>
      <c r="XEK208" s="288"/>
      <c r="XEL208" s="288"/>
      <c r="XEM208" s="288"/>
      <c r="XEN208" s="288"/>
      <c r="XEO208" s="288"/>
      <c r="XEP208" s="288"/>
      <c r="XEQ208" s="288"/>
      <c r="XER208" s="288"/>
      <c r="XES208" s="288"/>
      <c r="XET208" s="288"/>
      <c r="XEU208" s="288"/>
      <c r="XEV208" s="288"/>
      <c r="XEW208" s="288"/>
      <c r="XEX208" s="288"/>
      <c r="XEY208" s="288"/>
      <c r="XEZ208" s="288"/>
      <c r="XFA208" s="288"/>
      <c r="XFB208" s="288"/>
      <c r="XFC208" s="288"/>
      <c r="XFD208" s="288"/>
    </row>
    <row r="209" s="274" customFormat="1" customHeight="1" spans="1:16384">
      <c r="A209" s="284">
        <v>20809</v>
      </c>
      <c r="B209" s="285" t="s">
        <v>205</v>
      </c>
      <c r="C209" s="287">
        <v>3878.11</v>
      </c>
      <c r="XEH209" s="288"/>
      <c r="XEI209" s="288"/>
      <c r="XEJ209" s="288"/>
      <c r="XEK209" s="288"/>
      <c r="XEL209" s="288"/>
      <c r="XEM209" s="288"/>
      <c r="XEN209" s="288"/>
      <c r="XEO209" s="288"/>
      <c r="XEP209" s="288"/>
      <c r="XEQ209" s="288"/>
      <c r="XER209" s="288"/>
      <c r="XES209" s="288"/>
      <c r="XET209" s="288"/>
      <c r="XEU209" s="288"/>
      <c r="XEV209" s="288"/>
      <c r="XEW209" s="288"/>
      <c r="XEX209" s="288"/>
      <c r="XEY209" s="288"/>
      <c r="XEZ209" s="288"/>
      <c r="XFA209" s="288"/>
      <c r="XFB209" s="288"/>
      <c r="XFC209" s="288"/>
      <c r="XFD209" s="288"/>
    </row>
    <row r="210" s="274" customFormat="1" customHeight="1" spans="1:16384">
      <c r="A210" s="284">
        <v>2080901</v>
      </c>
      <c r="B210" s="285" t="s">
        <v>206</v>
      </c>
      <c r="C210" s="287">
        <v>2214.64</v>
      </c>
      <c r="XEH210" s="288"/>
      <c r="XEI210" s="288"/>
      <c r="XEJ210" s="288"/>
      <c r="XEK210" s="288"/>
      <c r="XEL210" s="288"/>
      <c r="XEM210" s="288"/>
      <c r="XEN210" s="288"/>
      <c r="XEO210" s="288"/>
      <c r="XEP210" s="288"/>
      <c r="XEQ210" s="288"/>
      <c r="XER210" s="288"/>
      <c r="XES210" s="288"/>
      <c r="XET210" s="288"/>
      <c r="XEU210" s="288"/>
      <c r="XEV210" s="288"/>
      <c r="XEW210" s="288"/>
      <c r="XEX210" s="288"/>
      <c r="XEY210" s="288"/>
      <c r="XEZ210" s="288"/>
      <c r="XFA210" s="288"/>
      <c r="XFB210" s="288"/>
      <c r="XFC210" s="288"/>
      <c r="XFD210" s="288"/>
    </row>
    <row r="211" s="274" customFormat="1" customHeight="1" spans="1:16384">
      <c r="A211" s="284">
        <v>2080902</v>
      </c>
      <c r="B211" s="285" t="s">
        <v>207</v>
      </c>
      <c r="C211" s="287">
        <v>457.47</v>
      </c>
      <c r="XEH211" s="288"/>
      <c r="XEI211" s="288"/>
      <c r="XEJ211" s="288"/>
      <c r="XEK211" s="288"/>
      <c r="XEL211" s="288"/>
      <c r="XEM211" s="288"/>
      <c r="XEN211" s="288"/>
      <c r="XEO211" s="288"/>
      <c r="XEP211" s="288"/>
      <c r="XEQ211" s="288"/>
      <c r="XER211" s="288"/>
      <c r="XES211" s="288"/>
      <c r="XET211" s="288"/>
      <c r="XEU211" s="288"/>
      <c r="XEV211" s="288"/>
      <c r="XEW211" s="288"/>
      <c r="XEX211" s="288"/>
      <c r="XEY211" s="288"/>
      <c r="XEZ211" s="288"/>
      <c r="XFA211" s="288"/>
      <c r="XFB211" s="288"/>
      <c r="XFC211" s="288"/>
      <c r="XFD211" s="288"/>
    </row>
    <row r="212" s="274" customFormat="1" customHeight="1" spans="1:16384">
      <c r="A212" s="284">
        <v>2080903</v>
      </c>
      <c r="B212" s="285" t="s">
        <v>208</v>
      </c>
      <c r="C212" s="287">
        <v>106.69</v>
      </c>
      <c r="XEH212" s="288"/>
      <c r="XEI212" s="288"/>
      <c r="XEJ212" s="288"/>
      <c r="XEK212" s="288"/>
      <c r="XEL212" s="288"/>
      <c r="XEM212" s="288"/>
      <c r="XEN212" s="288"/>
      <c r="XEO212" s="288"/>
      <c r="XEP212" s="288"/>
      <c r="XEQ212" s="288"/>
      <c r="XER212" s="288"/>
      <c r="XES212" s="288"/>
      <c r="XET212" s="288"/>
      <c r="XEU212" s="288"/>
      <c r="XEV212" s="288"/>
      <c r="XEW212" s="288"/>
      <c r="XEX212" s="288"/>
      <c r="XEY212" s="288"/>
      <c r="XEZ212" s="288"/>
      <c r="XFA212" s="288"/>
      <c r="XFB212" s="288"/>
      <c r="XFC212" s="288"/>
      <c r="XFD212" s="288"/>
    </row>
    <row r="213" s="274" customFormat="1" customHeight="1" spans="1:16384">
      <c r="A213" s="284">
        <v>2080905</v>
      </c>
      <c r="B213" s="285" t="s">
        <v>209</v>
      </c>
      <c r="C213" s="287">
        <v>27</v>
      </c>
      <c r="XEH213" s="288"/>
      <c r="XEI213" s="288"/>
      <c r="XEJ213" s="288"/>
      <c r="XEK213" s="288"/>
      <c r="XEL213" s="288"/>
      <c r="XEM213" s="288"/>
      <c r="XEN213" s="288"/>
      <c r="XEO213" s="288"/>
      <c r="XEP213" s="288"/>
      <c r="XEQ213" s="288"/>
      <c r="XER213" s="288"/>
      <c r="XES213" s="288"/>
      <c r="XET213" s="288"/>
      <c r="XEU213" s="288"/>
      <c r="XEV213" s="288"/>
      <c r="XEW213" s="288"/>
      <c r="XEX213" s="288"/>
      <c r="XEY213" s="288"/>
      <c r="XEZ213" s="288"/>
      <c r="XFA213" s="288"/>
      <c r="XFB213" s="288"/>
      <c r="XFC213" s="288"/>
      <c r="XFD213" s="288"/>
    </row>
    <row r="214" s="274" customFormat="1" customHeight="1" spans="1:16384">
      <c r="A214" s="284">
        <v>2080999</v>
      </c>
      <c r="B214" s="285" t="s">
        <v>210</v>
      </c>
      <c r="C214" s="287">
        <v>1072.31</v>
      </c>
      <c r="XEH214" s="288"/>
      <c r="XEI214" s="288"/>
      <c r="XEJ214" s="288"/>
      <c r="XEK214" s="288"/>
      <c r="XEL214" s="288"/>
      <c r="XEM214" s="288"/>
      <c r="XEN214" s="288"/>
      <c r="XEO214" s="288"/>
      <c r="XEP214" s="288"/>
      <c r="XEQ214" s="288"/>
      <c r="XER214" s="288"/>
      <c r="XES214" s="288"/>
      <c r="XET214" s="288"/>
      <c r="XEU214" s="288"/>
      <c r="XEV214" s="288"/>
      <c r="XEW214" s="288"/>
      <c r="XEX214" s="288"/>
      <c r="XEY214" s="288"/>
      <c r="XEZ214" s="288"/>
      <c r="XFA214" s="288"/>
      <c r="XFB214" s="288"/>
      <c r="XFC214" s="288"/>
      <c r="XFD214" s="288"/>
    </row>
    <row r="215" s="274" customFormat="1" customHeight="1" spans="1:16384">
      <c r="A215" s="284">
        <v>20810</v>
      </c>
      <c r="B215" s="285" t="s">
        <v>211</v>
      </c>
      <c r="C215" s="287">
        <v>3138.44</v>
      </c>
      <c r="XEH215" s="288"/>
      <c r="XEI215" s="288"/>
      <c r="XEJ215" s="288"/>
      <c r="XEK215" s="288"/>
      <c r="XEL215" s="288"/>
      <c r="XEM215" s="288"/>
      <c r="XEN215" s="288"/>
      <c r="XEO215" s="288"/>
      <c r="XEP215" s="288"/>
      <c r="XEQ215" s="288"/>
      <c r="XER215" s="288"/>
      <c r="XES215" s="288"/>
      <c r="XET215" s="288"/>
      <c r="XEU215" s="288"/>
      <c r="XEV215" s="288"/>
      <c r="XEW215" s="288"/>
      <c r="XEX215" s="288"/>
      <c r="XEY215" s="288"/>
      <c r="XEZ215" s="288"/>
      <c r="XFA215" s="288"/>
      <c r="XFB215" s="288"/>
      <c r="XFC215" s="288"/>
      <c r="XFD215" s="288"/>
    </row>
    <row r="216" s="274" customFormat="1" customHeight="1" spans="1:16384">
      <c r="A216" s="284">
        <v>2081001</v>
      </c>
      <c r="B216" s="285" t="s">
        <v>212</v>
      </c>
      <c r="C216" s="287">
        <v>138</v>
      </c>
      <c r="XEH216" s="288"/>
      <c r="XEI216" s="288"/>
      <c r="XEJ216" s="288"/>
      <c r="XEK216" s="288"/>
      <c r="XEL216" s="288"/>
      <c r="XEM216" s="288"/>
      <c r="XEN216" s="288"/>
      <c r="XEO216" s="288"/>
      <c r="XEP216" s="288"/>
      <c r="XEQ216" s="288"/>
      <c r="XER216" s="288"/>
      <c r="XES216" s="288"/>
      <c r="XET216" s="288"/>
      <c r="XEU216" s="288"/>
      <c r="XEV216" s="288"/>
      <c r="XEW216" s="288"/>
      <c r="XEX216" s="288"/>
      <c r="XEY216" s="288"/>
      <c r="XEZ216" s="288"/>
      <c r="XFA216" s="288"/>
      <c r="XFB216" s="288"/>
      <c r="XFC216" s="288"/>
      <c r="XFD216" s="288"/>
    </row>
    <row r="217" s="274" customFormat="1" customHeight="1" spans="1:16384">
      <c r="A217" s="284">
        <v>2081002</v>
      </c>
      <c r="B217" s="285" t="s">
        <v>213</v>
      </c>
      <c r="C217" s="287">
        <v>1222.4</v>
      </c>
      <c r="XEH217" s="288"/>
      <c r="XEI217" s="288"/>
      <c r="XEJ217" s="288"/>
      <c r="XEK217" s="288"/>
      <c r="XEL217" s="288"/>
      <c r="XEM217" s="288"/>
      <c r="XEN217" s="288"/>
      <c r="XEO217" s="288"/>
      <c r="XEP217" s="288"/>
      <c r="XEQ217" s="288"/>
      <c r="XER217" s="288"/>
      <c r="XES217" s="288"/>
      <c r="XET217" s="288"/>
      <c r="XEU217" s="288"/>
      <c r="XEV217" s="288"/>
      <c r="XEW217" s="288"/>
      <c r="XEX217" s="288"/>
      <c r="XEY217" s="288"/>
      <c r="XEZ217" s="288"/>
      <c r="XFA217" s="288"/>
      <c r="XFB217" s="288"/>
      <c r="XFC217" s="288"/>
      <c r="XFD217" s="288"/>
    </row>
    <row r="218" s="274" customFormat="1" customHeight="1" spans="1:16384">
      <c r="A218" s="284">
        <v>2081004</v>
      </c>
      <c r="B218" s="285" t="s">
        <v>214</v>
      </c>
      <c r="C218" s="287">
        <v>638.89</v>
      </c>
      <c r="XEH218" s="288"/>
      <c r="XEI218" s="288"/>
      <c r="XEJ218" s="288"/>
      <c r="XEK218" s="288"/>
      <c r="XEL218" s="288"/>
      <c r="XEM218" s="288"/>
      <c r="XEN218" s="288"/>
      <c r="XEO218" s="288"/>
      <c r="XEP218" s="288"/>
      <c r="XEQ218" s="288"/>
      <c r="XER218" s="288"/>
      <c r="XES218" s="288"/>
      <c r="XET218" s="288"/>
      <c r="XEU218" s="288"/>
      <c r="XEV218" s="288"/>
      <c r="XEW218" s="288"/>
      <c r="XEX218" s="288"/>
      <c r="XEY218" s="288"/>
      <c r="XEZ218" s="288"/>
      <c r="XFA218" s="288"/>
      <c r="XFB218" s="288"/>
      <c r="XFC218" s="288"/>
      <c r="XFD218" s="288"/>
    </row>
    <row r="219" s="274" customFormat="1" customHeight="1" spans="1:16384">
      <c r="A219" s="284">
        <v>2081005</v>
      </c>
      <c r="B219" s="285" t="s">
        <v>215</v>
      </c>
      <c r="C219" s="287">
        <v>1057.83</v>
      </c>
      <c r="XEH219" s="288"/>
      <c r="XEI219" s="288"/>
      <c r="XEJ219" s="288"/>
      <c r="XEK219" s="288"/>
      <c r="XEL219" s="288"/>
      <c r="XEM219" s="288"/>
      <c r="XEN219" s="288"/>
      <c r="XEO219" s="288"/>
      <c r="XEP219" s="288"/>
      <c r="XEQ219" s="288"/>
      <c r="XER219" s="288"/>
      <c r="XES219" s="288"/>
      <c r="XET219" s="288"/>
      <c r="XEU219" s="288"/>
      <c r="XEV219" s="288"/>
      <c r="XEW219" s="288"/>
      <c r="XEX219" s="288"/>
      <c r="XEY219" s="288"/>
      <c r="XEZ219" s="288"/>
      <c r="XFA219" s="288"/>
      <c r="XFB219" s="288"/>
      <c r="XFC219" s="288"/>
      <c r="XFD219" s="288"/>
    </row>
    <row r="220" s="274" customFormat="1" customHeight="1" spans="1:16384">
      <c r="A220" s="284">
        <v>2081006</v>
      </c>
      <c r="B220" s="285" t="s">
        <v>216</v>
      </c>
      <c r="C220" s="287">
        <v>81.32</v>
      </c>
      <c r="XEH220" s="288"/>
      <c r="XEI220" s="288"/>
      <c r="XEJ220" s="288"/>
      <c r="XEK220" s="288"/>
      <c r="XEL220" s="288"/>
      <c r="XEM220" s="288"/>
      <c r="XEN220" s="288"/>
      <c r="XEO220" s="288"/>
      <c r="XEP220" s="288"/>
      <c r="XEQ220" s="288"/>
      <c r="XER220" s="288"/>
      <c r="XES220" s="288"/>
      <c r="XET220" s="288"/>
      <c r="XEU220" s="288"/>
      <c r="XEV220" s="288"/>
      <c r="XEW220" s="288"/>
      <c r="XEX220" s="288"/>
      <c r="XEY220" s="288"/>
      <c r="XEZ220" s="288"/>
      <c r="XFA220" s="288"/>
      <c r="XFB220" s="288"/>
      <c r="XFC220" s="288"/>
      <c r="XFD220" s="288"/>
    </row>
    <row r="221" s="274" customFormat="1" customHeight="1" spans="1:16384">
      <c r="A221" s="284">
        <v>20811</v>
      </c>
      <c r="B221" s="285" t="s">
        <v>217</v>
      </c>
      <c r="C221" s="287">
        <v>1155.67</v>
      </c>
      <c r="XEH221" s="288"/>
      <c r="XEI221" s="288"/>
      <c r="XEJ221" s="288"/>
      <c r="XEK221" s="288"/>
      <c r="XEL221" s="288"/>
      <c r="XEM221" s="288"/>
      <c r="XEN221" s="288"/>
      <c r="XEO221" s="288"/>
      <c r="XEP221" s="288"/>
      <c r="XEQ221" s="288"/>
      <c r="XER221" s="288"/>
      <c r="XES221" s="288"/>
      <c r="XET221" s="288"/>
      <c r="XEU221" s="288"/>
      <c r="XEV221" s="288"/>
      <c r="XEW221" s="288"/>
      <c r="XEX221" s="288"/>
      <c r="XEY221" s="288"/>
      <c r="XEZ221" s="288"/>
      <c r="XFA221" s="288"/>
      <c r="XFB221" s="288"/>
      <c r="XFC221" s="288"/>
      <c r="XFD221" s="288"/>
    </row>
    <row r="222" s="274" customFormat="1" customHeight="1" spans="1:16384">
      <c r="A222" s="284">
        <v>2081101</v>
      </c>
      <c r="B222" s="285" t="s">
        <v>65</v>
      </c>
      <c r="C222" s="287">
        <v>134.66</v>
      </c>
      <c r="XEH222" s="288"/>
      <c r="XEI222" s="288"/>
      <c r="XEJ222" s="288"/>
      <c r="XEK222" s="288"/>
      <c r="XEL222" s="288"/>
      <c r="XEM222" s="288"/>
      <c r="XEN222" s="288"/>
      <c r="XEO222" s="288"/>
      <c r="XEP222" s="288"/>
      <c r="XEQ222" s="288"/>
      <c r="XER222" s="288"/>
      <c r="XES222" s="288"/>
      <c r="XET222" s="288"/>
      <c r="XEU222" s="288"/>
      <c r="XEV222" s="288"/>
      <c r="XEW222" s="288"/>
      <c r="XEX222" s="288"/>
      <c r="XEY222" s="288"/>
      <c r="XEZ222" s="288"/>
      <c r="XFA222" s="288"/>
      <c r="XFB222" s="288"/>
      <c r="XFC222" s="288"/>
      <c r="XFD222" s="288"/>
    </row>
    <row r="223" s="274" customFormat="1" customHeight="1" spans="1:16384">
      <c r="A223" s="284">
        <v>2081104</v>
      </c>
      <c r="B223" s="285" t="s">
        <v>218</v>
      </c>
      <c r="C223" s="287">
        <v>22.5</v>
      </c>
      <c r="XEH223" s="288"/>
      <c r="XEI223" s="288"/>
      <c r="XEJ223" s="288"/>
      <c r="XEK223" s="288"/>
      <c r="XEL223" s="288"/>
      <c r="XEM223" s="288"/>
      <c r="XEN223" s="288"/>
      <c r="XEO223" s="288"/>
      <c r="XEP223" s="288"/>
      <c r="XEQ223" s="288"/>
      <c r="XER223" s="288"/>
      <c r="XES223" s="288"/>
      <c r="XET223" s="288"/>
      <c r="XEU223" s="288"/>
      <c r="XEV223" s="288"/>
      <c r="XEW223" s="288"/>
      <c r="XEX223" s="288"/>
      <c r="XEY223" s="288"/>
      <c r="XEZ223" s="288"/>
      <c r="XFA223" s="288"/>
      <c r="XFB223" s="288"/>
      <c r="XFC223" s="288"/>
      <c r="XFD223" s="288"/>
    </row>
    <row r="224" s="274" customFormat="1" customHeight="1" spans="1:16384">
      <c r="A224" s="284">
        <v>2081105</v>
      </c>
      <c r="B224" s="285" t="s">
        <v>219</v>
      </c>
      <c r="C224" s="287">
        <v>47.5</v>
      </c>
      <c r="XEH224" s="288"/>
      <c r="XEI224" s="288"/>
      <c r="XEJ224" s="288"/>
      <c r="XEK224" s="288"/>
      <c r="XEL224" s="288"/>
      <c r="XEM224" s="288"/>
      <c r="XEN224" s="288"/>
      <c r="XEO224" s="288"/>
      <c r="XEP224" s="288"/>
      <c r="XEQ224" s="288"/>
      <c r="XER224" s="288"/>
      <c r="XES224" s="288"/>
      <c r="XET224" s="288"/>
      <c r="XEU224" s="288"/>
      <c r="XEV224" s="288"/>
      <c r="XEW224" s="288"/>
      <c r="XEX224" s="288"/>
      <c r="XEY224" s="288"/>
      <c r="XEZ224" s="288"/>
      <c r="XFA224" s="288"/>
      <c r="XFB224" s="288"/>
      <c r="XFC224" s="288"/>
      <c r="XFD224" s="288"/>
    </row>
    <row r="225" s="274" customFormat="1" customHeight="1" spans="1:16384">
      <c r="A225" s="284">
        <v>2081106</v>
      </c>
      <c r="B225" s="285" t="s">
        <v>220</v>
      </c>
      <c r="C225" s="287">
        <v>6</v>
      </c>
      <c r="XEH225" s="288"/>
      <c r="XEI225" s="288"/>
      <c r="XEJ225" s="288"/>
      <c r="XEK225" s="288"/>
      <c r="XEL225" s="288"/>
      <c r="XEM225" s="288"/>
      <c r="XEN225" s="288"/>
      <c r="XEO225" s="288"/>
      <c r="XEP225" s="288"/>
      <c r="XEQ225" s="288"/>
      <c r="XER225" s="288"/>
      <c r="XES225" s="288"/>
      <c r="XET225" s="288"/>
      <c r="XEU225" s="288"/>
      <c r="XEV225" s="288"/>
      <c r="XEW225" s="288"/>
      <c r="XEX225" s="288"/>
      <c r="XEY225" s="288"/>
      <c r="XEZ225" s="288"/>
      <c r="XFA225" s="288"/>
      <c r="XFB225" s="288"/>
      <c r="XFC225" s="288"/>
      <c r="XFD225" s="288"/>
    </row>
    <row r="226" s="274" customFormat="1" customHeight="1" spans="1:16384">
      <c r="A226" s="284">
        <v>2081107</v>
      </c>
      <c r="B226" s="285" t="s">
        <v>221</v>
      </c>
      <c r="C226" s="287">
        <v>623.79</v>
      </c>
      <c r="XEH226" s="288"/>
      <c r="XEI226" s="288"/>
      <c r="XEJ226" s="288"/>
      <c r="XEK226" s="288"/>
      <c r="XEL226" s="288"/>
      <c r="XEM226" s="288"/>
      <c r="XEN226" s="288"/>
      <c r="XEO226" s="288"/>
      <c r="XEP226" s="288"/>
      <c r="XEQ226" s="288"/>
      <c r="XER226" s="288"/>
      <c r="XES226" s="288"/>
      <c r="XET226" s="288"/>
      <c r="XEU226" s="288"/>
      <c r="XEV226" s="288"/>
      <c r="XEW226" s="288"/>
      <c r="XEX226" s="288"/>
      <c r="XEY226" s="288"/>
      <c r="XEZ226" s="288"/>
      <c r="XFA226" s="288"/>
      <c r="XFB226" s="288"/>
      <c r="XFC226" s="288"/>
      <c r="XFD226" s="288"/>
    </row>
    <row r="227" s="274" customFormat="1" customHeight="1" spans="1:16384">
      <c r="A227" s="284">
        <v>2081199</v>
      </c>
      <c r="B227" s="285" t="s">
        <v>222</v>
      </c>
      <c r="C227" s="287">
        <v>321.22</v>
      </c>
      <c r="XEH227" s="288"/>
      <c r="XEI227" s="288"/>
      <c r="XEJ227" s="288"/>
      <c r="XEK227" s="288"/>
      <c r="XEL227" s="288"/>
      <c r="XEM227" s="288"/>
      <c r="XEN227" s="288"/>
      <c r="XEO227" s="288"/>
      <c r="XEP227" s="288"/>
      <c r="XEQ227" s="288"/>
      <c r="XER227" s="288"/>
      <c r="XES227" s="288"/>
      <c r="XET227" s="288"/>
      <c r="XEU227" s="288"/>
      <c r="XEV227" s="288"/>
      <c r="XEW227" s="288"/>
      <c r="XEX227" s="288"/>
      <c r="XEY227" s="288"/>
      <c r="XEZ227" s="288"/>
      <c r="XFA227" s="288"/>
      <c r="XFB227" s="288"/>
      <c r="XFC227" s="288"/>
      <c r="XFD227" s="288"/>
    </row>
    <row r="228" s="274" customFormat="1" customHeight="1" spans="1:16384">
      <c r="A228" s="284">
        <v>20816</v>
      </c>
      <c r="B228" s="285" t="s">
        <v>223</v>
      </c>
      <c r="C228" s="287">
        <v>6.5</v>
      </c>
      <c r="XEH228" s="288"/>
      <c r="XEI228" s="288"/>
      <c r="XEJ228" s="288"/>
      <c r="XEK228" s="288"/>
      <c r="XEL228" s="288"/>
      <c r="XEM228" s="288"/>
      <c r="XEN228" s="288"/>
      <c r="XEO228" s="288"/>
      <c r="XEP228" s="288"/>
      <c r="XEQ228" s="288"/>
      <c r="XER228" s="288"/>
      <c r="XES228" s="288"/>
      <c r="XET228" s="288"/>
      <c r="XEU228" s="288"/>
      <c r="XEV228" s="288"/>
      <c r="XEW228" s="288"/>
      <c r="XEX228" s="288"/>
      <c r="XEY228" s="288"/>
      <c r="XEZ228" s="288"/>
      <c r="XFA228" s="288"/>
      <c r="XFB228" s="288"/>
      <c r="XFC228" s="288"/>
      <c r="XFD228" s="288"/>
    </row>
    <row r="229" s="274" customFormat="1" customHeight="1" spans="1:16384">
      <c r="A229" s="284">
        <v>2081699</v>
      </c>
      <c r="B229" s="285" t="s">
        <v>224</v>
      </c>
      <c r="C229" s="287">
        <v>6.5</v>
      </c>
      <c r="XEH229" s="288"/>
      <c r="XEI229" s="288"/>
      <c r="XEJ229" s="288"/>
      <c r="XEK229" s="288"/>
      <c r="XEL229" s="288"/>
      <c r="XEM229" s="288"/>
      <c r="XEN229" s="288"/>
      <c r="XEO229" s="288"/>
      <c r="XEP229" s="288"/>
      <c r="XEQ229" s="288"/>
      <c r="XER229" s="288"/>
      <c r="XES229" s="288"/>
      <c r="XET229" s="288"/>
      <c r="XEU229" s="288"/>
      <c r="XEV229" s="288"/>
      <c r="XEW229" s="288"/>
      <c r="XEX229" s="288"/>
      <c r="XEY229" s="288"/>
      <c r="XEZ229" s="288"/>
      <c r="XFA229" s="288"/>
      <c r="XFB229" s="288"/>
      <c r="XFC229" s="288"/>
      <c r="XFD229" s="288"/>
    </row>
    <row r="230" s="274" customFormat="1" customHeight="1" spans="1:16384">
      <c r="A230" s="284">
        <v>20819</v>
      </c>
      <c r="B230" s="285" t="s">
        <v>225</v>
      </c>
      <c r="C230" s="287">
        <v>3680.75</v>
      </c>
      <c r="XEH230" s="288"/>
      <c r="XEI230" s="288"/>
      <c r="XEJ230" s="288"/>
      <c r="XEK230" s="288"/>
      <c r="XEL230" s="288"/>
      <c r="XEM230" s="288"/>
      <c r="XEN230" s="288"/>
      <c r="XEO230" s="288"/>
      <c r="XEP230" s="288"/>
      <c r="XEQ230" s="288"/>
      <c r="XER230" s="288"/>
      <c r="XES230" s="288"/>
      <c r="XET230" s="288"/>
      <c r="XEU230" s="288"/>
      <c r="XEV230" s="288"/>
      <c r="XEW230" s="288"/>
      <c r="XEX230" s="288"/>
      <c r="XEY230" s="288"/>
      <c r="XEZ230" s="288"/>
      <c r="XFA230" s="288"/>
      <c r="XFB230" s="288"/>
      <c r="XFC230" s="288"/>
      <c r="XFD230" s="288"/>
    </row>
    <row r="231" s="274" customFormat="1" customHeight="1" spans="1:16384">
      <c r="A231" s="284">
        <v>2081901</v>
      </c>
      <c r="B231" s="285" t="s">
        <v>226</v>
      </c>
      <c r="C231" s="287">
        <v>472.46</v>
      </c>
      <c r="XEH231" s="288"/>
      <c r="XEI231" s="288"/>
      <c r="XEJ231" s="288"/>
      <c r="XEK231" s="288"/>
      <c r="XEL231" s="288"/>
      <c r="XEM231" s="288"/>
      <c r="XEN231" s="288"/>
      <c r="XEO231" s="288"/>
      <c r="XEP231" s="288"/>
      <c r="XEQ231" s="288"/>
      <c r="XER231" s="288"/>
      <c r="XES231" s="288"/>
      <c r="XET231" s="288"/>
      <c r="XEU231" s="288"/>
      <c r="XEV231" s="288"/>
      <c r="XEW231" s="288"/>
      <c r="XEX231" s="288"/>
      <c r="XEY231" s="288"/>
      <c r="XEZ231" s="288"/>
      <c r="XFA231" s="288"/>
      <c r="XFB231" s="288"/>
      <c r="XFC231" s="288"/>
      <c r="XFD231" s="288"/>
    </row>
    <row r="232" s="274" customFormat="1" customHeight="1" spans="1:16384">
      <c r="A232" s="284">
        <v>2081902</v>
      </c>
      <c r="B232" s="285" t="s">
        <v>227</v>
      </c>
      <c r="C232" s="287">
        <v>3208.29</v>
      </c>
      <c r="XEH232" s="288"/>
      <c r="XEI232" s="288"/>
      <c r="XEJ232" s="288"/>
      <c r="XEK232" s="288"/>
      <c r="XEL232" s="288"/>
      <c r="XEM232" s="288"/>
      <c r="XEN232" s="288"/>
      <c r="XEO232" s="288"/>
      <c r="XEP232" s="288"/>
      <c r="XEQ232" s="288"/>
      <c r="XER232" s="288"/>
      <c r="XES232" s="288"/>
      <c r="XET232" s="288"/>
      <c r="XEU232" s="288"/>
      <c r="XEV232" s="288"/>
      <c r="XEW232" s="288"/>
      <c r="XEX232" s="288"/>
      <c r="XEY232" s="288"/>
      <c r="XEZ232" s="288"/>
      <c r="XFA232" s="288"/>
      <c r="XFB232" s="288"/>
      <c r="XFC232" s="288"/>
      <c r="XFD232" s="288"/>
    </row>
    <row r="233" s="274" customFormat="1" customHeight="1" spans="1:16384">
      <c r="A233" s="284">
        <v>20820</v>
      </c>
      <c r="B233" s="285" t="s">
        <v>228</v>
      </c>
      <c r="C233" s="287">
        <v>247.35</v>
      </c>
      <c r="XEH233" s="288"/>
      <c r="XEI233" s="288"/>
      <c r="XEJ233" s="288"/>
      <c r="XEK233" s="288"/>
      <c r="XEL233" s="288"/>
      <c r="XEM233" s="288"/>
      <c r="XEN233" s="288"/>
      <c r="XEO233" s="288"/>
      <c r="XEP233" s="288"/>
      <c r="XEQ233" s="288"/>
      <c r="XER233" s="288"/>
      <c r="XES233" s="288"/>
      <c r="XET233" s="288"/>
      <c r="XEU233" s="288"/>
      <c r="XEV233" s="288"/>
      <c r="XEW233" s="288"/>
      <c r="XEX233" s="288"/>
      <c r="XEY233" s="288"/>
      <c r="XEZ233" s="288"/>
      <c r="XFA233" s="288"/>
      <c r="XFB233" s="288"/>
      <c r="XFC233" s="288"/>
      <c r="XFD233" s="288"/>
    </row>
    <row r="234" s="274" customFormat="1" customHeight="1" spans="1:16384">
      <c r="A234" s="284">
        <v>2082001</v>
      </c>
      <c r="B234" s="285" t="s">
        <v>229</v>
      </c>
      <c r="C234" s="287">
        <v>186.5</v>
      </c>
      <c r="XEH234" s="288"/>
      <c r="XEI234" s="288"/>
      <c r="XEJ234" s="288"/>
      <c r="XEK234" s="288"/>
      <c r="XEL234" s="288"/>
      <c r="XEM234" s="288"/>
      <c r="XEN234" s="288"/>
      <c r="XEO234" s="288"/>
      <c r="XEP234" s="288"/>
      <c r="XEQ234" s="288"/>
      <c r="XER234" s="288"/>
      <c r="XES234" s="288"/>
      <c r="XET234" s="288"/>
      <c r="XEU234" s="288"/>
      <c r="XEV234" s="288"/>
      <c r="XEW234" s="288"/>
      <c r="XEX234" s="288"/>
      <c r="XEY234" s="288"/>
      <c r="XEZ234" s="288"/>
      <c r="XFA234" s="288"/>
      <c r="XFB234" s="288"/>
      <c r="XFC234" s="288"/>
      <c r="XFD234" s="288"/>
    </row>
    <row r="235" s="274" customFormat="1" customHeight="1" spans="1:16384">
      <c r="A235" s="284">
        <v>2082002</v>
      </c>
      <c r="B235" s="285" t="s">
        <v>230</v>
      </c>
      <c r="C235" s="287">
        <v>60.85</v>
      </c>
      <c r="XEH235" s="288"/>
      <c r="XEI235" s="288"/>
      <c r="XEJ235" s="288"/>
      <c r="XEK235" s="288"/>
      <c r="XEL235" s="288"/>
      <c r="XEM235" s="288"/>
      <c r="XEN235" s="288"/>
      <c r="XEO235" s="288"/>
      <c r="XEP235" s="288"/>
      <c r="XEQ235" s="288"/>
      <c r="XER235" s="288"/>
      <c r="XES235" s="288"/>
      <c r="XET235" s="288"/>
      <c r="XEU235" s="288"/>
      <c r="XEV235" s="288"/>
      <c r="XEW235" s="288"/>
      <c r="XEX235" s="288"/>
      <c r="XEY235" s="288"/>
      <c r="XEZ235" s="288"/>
      <c r="XFA235" s="288"/>
      <c r="XFB235" s="288"/>
      <c r="XFC235" s="288"/>
      <c r="XFD235" s="288"/>
    </row>
    <row r="236" s="274" customFormat="1" customHeight="1" spans="1:16384">
      <c r="A236" s="284">
        <v>20821</v>
      </c>
      <c r="B236" s="285" t="s">
        <v>231</v>
      </c>
      <c r="C236" s="287">
        <v>2296.72</v>
      </c>
      <c r="XEH236" s="288"/>
      <c r="XEI236" s="288"/>
      <c r="XEJ236" s="288"/>
      <c r="XEK236" s="288"/>
      <c r="XEL236" s="288"/>
      <c r="XEM236" s="288"/>
      <c r="XEN236" s="288"/>
      <c r="XEO236" s="288"/>
      <c r="XEP236" s="288"/>
      <c r="XEQ236" s="288"/>
      <c r="XER236" s="288"/>
      <c r="XES236" s="288"/>
      <c r="XET236" s="288"/>
      <c r="XEU236" s="288"/>
      <c r="XEV236" s="288"/>
      <c r="XEW236" s="288"/>
      <c r="XEX236" s="288"/>
      <c r="XEY236" s="288"/>
      <c r="XEZ236" s="288"/>
      <c r="XFA236" s="288"/>
      <c r="XFB236" s="288"/>
      <c r="XFC236" s="288"/>
      <c r="XFD236" s="288"/>
    </row>
    <row r="237" s="274" customFormat="1" customHeight="1" spans="1:16384">
      <c r="A237" s="284">
        <v>2082101</v>
      </c>
      <c r="B237" s="285" t="s">
        <v>232</v>
      </c>
      <c r="C237" s="287">
        <v>151.24</v>
      </c>
      <c r="XEH237" s="288"/>
      <c r="XEI237" s="288"/>
      <c r="XEJ237" s="288"/>
      <c r="XEK237" s="288"/>
      <c r="XEL237" s="288"/>
      <c r="XEM237" s="288"/>
      <c r="XEN237" s="288"/>
      <c r="XEO237" s="288"/>
      <c r="XEP237" s="288"/>
      <c r="XEQ237" s="288"/>
      <c r="XER237" s="288"/>
      <c r="XES237" s="288"/>
      <c r="XET237" s="288"/>
      <c r="XEU237" s="288"/>
      <c r="XEV237" s="288"/>
      <c r="XEW237" s="288"/>
      <c r="XEX237" s="288"/>
      <c r="XEY237" s="288"/>
      <c r="XEZ237" s="288"/>
      <c r="XFA237" s="288"/>
      <c r="XFB237" s="288"/>
      <c r="XFC237" s="288"/>
      <c r="XFD237" s="288"/>
    </row>
    <row r="238" s="274" customFormat="1" customHeight="1" spans="1:16384">
      <c r="A238" s="284">
        <v>2082102</v>
      </c>
      <c r="B238" s="285" t="s">
        <v>233</v>
      </c>
      <c r="C238" s="287">
        <v>2145.48</v>
      </c>
      <c r="XEH238" s="288"/>
      <c r="XEI238" s="288"/>
      <c r="XEJ238" s="288"/>
      <c r="XEK238" s="288"/>
      <c r="XEL238" s="288"/>
      <c r="XEM238" s="288"/>
      <c r="XEN238" s="288"/>
      <c r="XEO238" s="288"/>
      <c r="XEP238" s="288"/>
      <c r="XEQ238" s="288"/>
      <c r="XER238" s="288"/>
      <c r="XES238" s="288"/>
      <c r="XET238" s="288"/>
      <c r="XEU238" s="288"/>
      <c r="XEV238" s="288"/>
      <c r="XEW238" s="288"/>
      <c r="XEX238" s="288"/>
      <c r="XEY238" s="288"/>
      <c r="XEZ238" s="288"/>
      <c r="XFA238" s="288"/>
      <c r="XFB238" s="288"/>
      <c r="XFC238" s="288"/>
      <c r="XFD238" s="288"/>
    </row>
    <row r="239" s="274" customFormat="1" customHeight="1" spans="1:16384">
      <c r="A239" s="284">
        <v>20825</v>
      </c>
      <c r="B239" s="285" t="s">
        <v>234</v>
      </c>
      <c r="C239" s="287">
        <v>3.9</v>
      </c>
      <c r="XEH239" s="288"/>
      <c r="XEI239" s="288"/>
      <c r="XEJ239" s="288"/>
      <c r="XEK239" s="288"/>
      <c r="XEL239" s="288"/>
      <c r="XEM239" s="288"/>
      <c r="XEN239" s="288"/>
      <c r="XEO239" s="288"/>
      <c r="XEP239" s="288"/>
      <c r="XEQ239" s="288"/>
      <c r="XER239" s="288"/>
      <c r="XES239" s="288"/>
      <c r="XET239" s="288"/>
      <c r="XEU239" s="288"/>
      <c r="XEV239" s="288"/>
      <c r="XEW239" s="288"/>
      <c r="XEX239" s="288"/>
      <c r="XEY239" s="288"/>
      <c r="XEZ239" s="288"/>
      <c r="XFA239" s="288"/>
      <c r="XFB239" s="288"/>
      <c r="XFC239" s="288"/>
      <c r="XFD239" s="288"/>
    </row>
    <row r="240" s="274" customFormat="1" customHeight="1" spans="1:16384">
      <c r="A240" s="284">
        <v>2082502</v>
      </c>
      <c r="B240" s="285" t="s">
        <v>235</v>
      </c>
      <c r="C240" s="287">
        <v>3.9</v>
      </c>
      <c r="XEH240" s="288"/>
      <c r="XEI240" s="288"/>
      <c r="XEJ240" s="288"/>
      <c r="XEK240" s="288"/>
      <c r="XEL240" s="288"/>
      <c r="XEM240" s="288"/>
      <c r="XEN240" s="288"/>
      <c r="XEO240" s="288"/>
      <c r="XEP240" s="288"/>
      <c r="XEQ240" s="288"/>
      <c r="XER240" s="288"/>
      <c r="XES240" s="288"/>
      <c r="XET240" s="288"/>
      <c r="XEU240" s="288"/>
      <c r="XEV240" s="288"/>
      <c r="XEW240" s="288"/>
      <c r="XEX240" s="288"/>
      <c r="XEY240" s="288"/>
      <c r="XEZ240" s="288"/>
      <c r="XFA240" s="288"/>
      <c r="XFB240" s="288"/>
      <c r="XFC240" s="288"/>
      <c r="XFD240" s="288"/>
    </row>
    <row r="241" s="274" customFormat="1" customHeight="1" spans="1:16384">
      <c r="A241" s="284">
        <v>20826</v>
      </c>
      <c r="B241" s="285" t="s">
        <v>236</v>
      </c>
      <c r="C241" s="287">
        <v>17590</v>
      </c>
      <c r="XEH241" s="288"/>
      <c r="XEI241" s="288"/>
      <c r="XEJ241" s="288"/>
      <c r="XEK241" s="288"/>
      <c r="XEL241" s="288"/>
      <c r="XEM241" s="288"/>
      <c r="XEN241" s="288"/>
      <c r="XEO241" s="288"/>
      <c r="XEP241" s="288"/>
      <c r="XEQ241" s="288"/>
      <c r="XER241" s="288"/>
      <c r="XES241" s="288"/>
      <c r="XET241" s="288"/>
      <c r="XEU241" s="288"/>
      <c r="XEV241" s="288"/>
      <c r="XEW241" s="288"/>
      <c r="XEX241" s="288"/>
      <c r="XEY241" s="288"/>
      <c r="XEZ241" s="288"/>
      <c r="XFA241" s="288"/>
      <c r="XFB241" s="288"/>
      <c r="XFC241" s="288"/>
      <c r="XFD241" s="288"/>
    </row>
    <row r="242" s="274" customFormat="1" customHeight="1" spans="1:16384">
      <c r="A242" s="284">
        <v>2082602</v>
      </c>
      <c r="B242" s="285" t="s">
        <v>237</v>
      </c>
      <c r="C242" s="287">
        <v>17352.7</v>
      </c>
      <c r="XEH242" s="288"/>
      <c r="XEI242" s="288"/>
      <c r="XEJ242" s="288"/>
      <c r="XEK242" s="288"/>
      <c r="XEL242" s="288"/>
      <c r="XEM242" s="288"/>
      <c r="XEN242" s="288"/>
      <c r="XEO242" s="288"/>
      <c r="XEP242" s="288"/>
      <c r="XEQ242" s="288"/>
      <c r="XER242" s="288"/>
      <c r="XES242" s="288"/>
      <c r="XET242" s="288"/>
      <c r="XEU242" s="288"/>
      <c r="XEV242" s="288"/>
      <c r="XEW242" s="288"/>
      <c r="XEX242" s="288"/>
      <c r="XEY242" s="288"/>
      <c r="XEZ242" s="288"/>
      <c r="XFA242" s="288"/>
      <c r="XFB242" s="288"/>
      <c r="XFC242" s="288"/>
      <c r="XFD242" s="288"/>
    </row>
    <row r="243" s="274" customFormat="1" customHeight="1" spans="1:16384">
      <c r="A243" s="284">
        <v>2082699</v>
      </c>
      <c r="B243" s="285" t="s">
        <v>238</v>
      </c>
      <c r="C243" s="287">
        <v>237.3</v>
      </c>
      <c r="XEH243" s="288"/>
      <c r="XEI243" s="288"/>
      <c r="XEJ243" s="288"/>
      <c r="XEK243" s="288"/>
      <c r="XEL243" s="288"/>
      <c r="XEM243" s="288"/>
      <c r="XEN243" s="288"/>
      <c r="XEO243" s="288"/>
      <c r="XEP243" s="288"/>
      <c r="XEQ243" s="288"/>
      <c r="XER243" s="288"/>
      <c r="XES243" s="288"/>
      <c r="XET243" s="288"/>
      <c r="XEU243" s="288"/>
      <c r="XEV243" s="288"/>
      <c r="XEW243" s="288"/>
      <c r="XEX243" s="288"/>
      <c r="XEY243" s="288"/>
      <c r="XEZ243" s="288"/>
      <c r="XFA243" s="288"/>
      <c r="XFB243" s="288"/>
      <c r="XFC243" s="288"/>
      <c r="XFD243" s="288"/>
    </row>
    <row r="244" s="274" customFormat="1" customHeight="1" spans="1:16384">
      <c r="A244" s="284">
        <v>20827</v>
      </c>
      <c r="B244" s="285" t="s">
        <v>239</v>
      </c>
      <c r="C244" s="287">
        <v>10838.6</v>
      </c>
      <c r="XEH244" s="288"/>
      <c r="XEI244" s="288"/>
      <c r="XEJ244" s="288"/>
      <c r="XEK244" s="288"/>
      <c r="XEL244" s="288"/>
      <c r="XEM244" s="288"/>
      <c r="XEN244" s="288"/>
      <c r="XEO244" s="288"/>
      <c r="XEP244" s="288"/>
      <c r="XEQ244" s="288"/>
      <c r="XER244" s="288"/>
      <c r="XES244" s="288"/>
      <c r="XET244" s="288"/>
      <c r="XEU244" s="288"/>
      <c r="XEV244" s="288"/>
      <c r="XEW244" s="288"/>
      <c r="XEX244" s="288"/>
      <c r="XEY244" s="288"/>
      <c r="XEZ244" s="288"/>
      <c r="XFA244" s="288"/>
      <c r="XFB244" s="288"/>
      <c r="XFC244" s="288"/>
      <c r="XFD244" s="288"/>
    </row>
    <row r="245" s="274" customFormat="1" customHeight="1" spans="1:16384">
      <c r="A245" s="284">
        <v>2082799</v>
      </c>
      <c r="B245" s="285" t="s">
        <v>240</v>
      </c>
      <c r="C245" s="287">
        <v>10838.6</v>
      </c>
      <c r="XEH245" s="288"/>
      <c r="XEI245" s="288"/>
      <c r="XEJ245" s="288"/>
      <c r="XEK245" s="288"/>
      <c r="XEL245" s="288"/>
      <c r="XEM245" s="288"/>
      <c r="XEN245" s="288"/>
      <c r="XEO245" s="288"/>
      <c r="XEP245" s="288"/>
      <c r="XEQ245" s="288"/>
      <c r="XER245" s="288"/>
      <c r="XES245" s="288"/>
      <c r="XET245" s="288"/>
      <c r="XEU245" s="288"/>
      <c r="XEV245" s="288"/>
      <c r="XEW245" s="288"/>
      <c r="XEX245" s="288"/>
      <c r="XEY245" s="288"/>
      <c r="XEZ245" s="288"/>
      <c r="XFA245" s="288"/>
      <c r="XFB245" s="288"/>
      <c r="XFC245" s="288"/>
      <c r="XFD245" s="288"/>
    </row>
    <row r="246" s="274" customFormat="1" customHeight="1" spans="1:16384">
      <c r="A246" s="284">
        <v>20828</v>
      </c>
      <c r="B246" s="285" t="s">
        <v>241</v>
      </c>
      <c r="C246" s="287">
        <v>832.33</v>
      </c>
      <c r="XEH246" s="288"/>
      <c r="XEI246" s="288"/>
      <c r="XEJ246" s="288"/>
      <c r="XEK246" s="288"/>
      <c r="XEL246" s="288"/>
      <c r="XEM246" s="288"/>
      <c r="XEN246" s="288"/>
      <c r="XEO246" s="288"/>
      <c r="XEP246" s="288"/>
      <c r="XEQ246" s="288"/>
      <c r="XER246" s="288"/>
      <c r="XES246" s="288"/>
      <c r="XET246" s="288"/>
      <c r="XEU246" s="288"/>
      <c r="XEV246" s="288"/>
      <c r="XEW246" s="288"/>
      <c r="XEX246" s="288"/>
      <c r="XEY246" s="288"/>
      <c r="XEZ246" s="288"/>
      <c r="XFA246" s="288"/>
      <c r="XFB246" s="288"/>
      <c r="XFC246" s="288"/>
      <c r="XFD246" s="288"/>
    </row>
    <row r="247" s="274" customFormat="1" customHeight="1" spans="1:16384">
      <c r="A247" s="284">
        <v>2082801</v>
      </c>
      <c r="B247" s="285" t="s">
        <v>65</v>
      </c>
      <c r="C247" s="287">
        <v>208.77</v>
      </c>
      <c r="XEH247" s="288"/>
      <c r="XEI247" s="288"/>
      <c r="XEJ247" s="288"/>
      <c r="XEK247" s="288"/>
      <c r="XEL247" s="288"/>
      <c r="XEM247" s="288"/>
      <c r="XEN247" s="288"/>
      <c r="XEO247" s="288"/>
      <c r="XEP247" s="288"/>
      <c r="XEQ247" s="288"/>
      <c r="XER247" s="288"/>
      <c r="XES247" s="288"/>
      <c r="XET247" s="288"/>
      <c r="XEU247" s="288"/>
      <c r="XEV247" s="288"/>
      <c r="XEW247" s="288"/>
      <c r="XEX247" s="288"/>
      <c r="XEY247" s="288"/>
      <c r="XEZ247" s="288"/>
      <c r="XFA247" s="288"/>
      <c r="XFB247" s="288"/>
      <c r="XFC247" s="288"/>
      <c r="XFD247" s="288"/>
    </row>
    <row r="248" s="274" customFormat="1" customHeight="1" spans="1:16384">
      <c r="A248" s="284">
        <v>2082802</v>
      </c>
      <c r="B248" s="285" t="s">
        <v>66</v>
      </c>
      <c r="C248" s="287">
        <v>132.02</v>
      </c>
      <c r="XEH248" s="288"/>
      <c r="XEI248" s="288"/>
      <c r="XEJ248" s="288"/>
      <c r="XEK248" s="288"/>
      <c r="XEL248" s="288"/>
      <c r="XEM248" s="288"/>
      <c r="XEN248" s="288"/>
      <c r="XEO248" s="288"/>
      <c r="XEP248" s="288"/>
      <c r="XEQ248" s="288"/>
      <c r="XER248" s="288"/>
      <c r="XES248" s="288"/>
      <c r="XET248" s="288"/>
      <c r="XEU248" s="288"/>
      <c r="XEV248" s="288"/>
      <c r="XEW248" s="288"/>
      <c r="XEX248" s="288"/>
      <c r="XEY248" s="288"/>
      <c r="XEZ248" s="288"/>
      <c r="XFA248" s="288"/>
      <c r="XFB248" s="288"/>
      <c r="XFC248" s="288"/>
      <c r="XFD248" s="288"/>
    </row>
    <row r="249" s="274" customFormat="1" customHeight="1" spans="1:16384">
      <c r="A249" s="284">
        <v>2082804</v>
      </c>
      <c r="B249" s="285" t="s">
        <v>242</v>
      </c>
      <c r="C249" s="287">
        <v>10</v>
      </c>
      <c r="XEH249" s="288"/>
      <c r="XEI249" s="288"/>
      <c r="XEJ249" s="288"/>
      <c r="XEK249" s="288"/>
      <c r="XEL249" s="288"/>
      <c r="XEM249" s="288"/>
      <c r="XEN249" s="288"/>
      <c r="XEO249" s="288"/>
      <c r="XEP249" s="288"/>
      <c r="XEQ249" s="288"/>
      <c r="XER249" s="288"/>
      <c r="XES249" s="288"/>
      <c r="XET249" s="288"/>
      <c r="XEU249" s="288"/>
      <c r="XEV249" s="288"/>
      <c r="XEW249" s="288"/>
      <c r="XEX249" s="288"/>
      <c r="XEY249" s="288"/>
      <c r="XEZ249" s="288"/>
      <c r="XFA249" s="288"/>
      <c r="XFB249" s="288"/>
      <c r="XFC249" s="288"/>
      <c r="XFD249" s="288"/>
    </row>
    <row r="250" s="274" customFormat="1" customHeight="1" spans="1:16384">
      <c r="A250" s="284">
        <v>2082899</v>
      </c>
      <c r="B250" s="285" t="s">
        <v>243</v>
      </c>
      <c r="C250" s="287">
        <v>481.54</v>
      </c>
      <c r="XEH250" s="288"/>
      <c r="XEI250" s="288"/>
      <c r="XEJ250" s="288"/>
      <c r="XEK250" s="288"/>
      <c r="XEL250" s="288"/>
      <c r="XEM250" s="288"/>
      <c r="XEN250" s="288"/>
      <c r="XEO250" s="288"/>
      <c r="XEP250" s="288"/>
      <c r="XEQ250" s="288"/>
      <c r="XER250" s="288"/>
      <c r="XES250" s="288"/>
      <c r="XET250" s="288"/>
      <c r="XEU250" s="288"/>
      <c r="XEV250" s="288"/>
      <c r="XEW250" s="288"/>
      <c r="XEX250" s="288"/>
      <c r="XEY250" s="288"/>
      <c r="XEZ250" s="288"/>
      <c r="XFA250" s="288"/>
      <c r="XFB250" s="288"/>
      <c r="XFC250" s="288"/>
      <c r="XFD250" s="288"/>
    </row>
    <row r="251" s="274" customFormat="1" customHeight="1" spans="1:16384">
      <c r="A251" s="284">
        <v>20899</v>
      </c>
      <c r="B251" s="285" t="s">
        <v>244</v>
      </c>
      <c r="C251" s="287">
        <v>945.99</v>
      </c>
      <c r="XEH251" s="288"/>
      <c r="XEI251" s="288"/>
      <c r="XEJ251" s="288"/>
      <c r="XEK251" s="288"/>
      <c r="XEL251" s="288"/>
      <c r="XEM251" s="288"/>
      <c r="XEN251" s="288"/>
      <c r="XEO251" s="288"/>
      <c r="XEP251" s="288"/>
      <c r="XEQ251" s="288"/>
      <c r="XER251" s="288"/>
      <c r="XES251" s="288"/>
      <c r="XET251" s="288"/>
      <c r="XEU251" s="288"/>
      <c r="XEV251" s="288"/>
      <c r="XEW251" s="288"/>
      <c r="XEX251" s="288"/>
      <c r="XEY251" s="288"/>
      <c r="XEZ251" s="288"/>
      <c r="XFA251" s="288"/>
      <c r="XFB251" s="288"/>
      <c r="XFC251" s="288"/>
      <c r="XFD251" s="288"/>
    </row>
    <row r="252" s="274" customFormat="1" customHeight="1" spans="1:16384">
      <c r="A252" s="284">
        <v>2089999</v>
      </c>
      <c r="B252" s="285" t="s">
        <v>244</v>
      </c>
      <c r="C252" s="287">
        <v>945.99</v>
      </c>
      <c r="XEH252" s="288"/>
      <c r="XEI252" s="288"/>
      <c r="XEJ252" s="288"/>
      <c r="XEK252" s="288"/>
      <c r="XEL252" s="288"/>
      <c r="XEM252" s="288"/>
      <c r="XEN252" s="288"/>
      <c r="XEO252" s="288"/>
      <c r="XEP252" s="288"/>
      <c r="XEQ252" s="288"/>
      <c r="XER252" s="288"/>
      <c r="XES252" s="288"/>
      <c r="XET252" s="288"/>
      <c r="XEU252" s="288"/>
      <c r="XEV252" s="288"/>
      <c r="XEW252" s="288"/>
      <c r="XEX252" s="288"/>
      <c r="XEY252" s="288"/>
      <c r="XEZ252" s="288"/>
      <c r="XFA252" s="288"/>
      <c r="XFB252" s="288"/>
      <c r="XFC252" s="288"/>
      <c r="XFD252" s="288"/>
    </row>
    <row r="253" s="274" customFormat="1" customHeight="1" spans="1:16384">
      <c r="A253" s="284">
        <v>210</v>
      </c>
      <c r="B253" s="285" t="s">
        <v>38</v>
      </c>
      <c r="C253" s="287">
        <v>55420.25</v>
      </c>
      <c r="XEH253" s="288"/>
      <c r="XEI253" s="288"/>
      <c r="XEJ253" s="288"/>
      <c r="XEK253" s="288"/>
      <c r="XEL253" s="288"/>
      <c r="XEM253" s="288"/>
      <c r="XEN253" s="288"/>
      <c r="XEO253" s="288"/>
      <c r="XEP253" s="288"/>
      <c r="XEQ253" s="288"/>
      <c r="XER253" s="288"/>
      <c r="XES253" s="288"/>
      <c r="XET253" s="288"/>
      <c r="XEU253" s="288"/>
      <c r="XEV253" s="288"/>
      <c r="XEW253" s="288"/>
      <c r="XEX253" s="288"/>
      <c r="XEY253" s="288"/>
      <c r="XEZ253" s="288"/>
      <c r="XFA253" s="288"/>
      <c r="XFB253" s="288"/>
      <c r="XFC253" s="288"/>
      <c r="XFD253" s="288"/>
    </row>
    <row r="254" s="274" customFormat="1" customHeight="1" spans="1:16384">
      <c r="A254" s="284">
        <v>21001</v>
      </c>
      <c r="B254" s="285" t="s">
        <v>245</v>
      </c>
      <c r="C254" s="287">
        <v>1082.19</v>
      </c>
      <c r="XEH254" s="288"/>
      <c r="XEI254" s="288"/>
      <c r="XEJ254" s="288"/>
      <c r="XEK254" s="288"/>
      <c r="XEL254" s="288"/>
      <c r="XEM254" s="288"/>
      <c r="XEN254" s="288"/>
      <c r="XEO254" s="288"/>
      <c r="XEP254" s="288"/>
      <c r="XEQ254" s="288"/>
      <c r="XER254" s="288"/>
      <c r="XES254" s="288"/>
      <c r="XET254" s="288"/>
      <c r="XEU254" s="288"/>
      <c r="XEV254" s="288"/>
      <c r="XEW254" s="288"/>
      <c r="XEX254" s="288"/>
      <c r="XEY254" s="288"/>
      <c r="XEZ254" s="288"/>
      <c r="XFA254" s="288"/>
      <c r="XFB254" s="288"/>
      <c r="XFC254" s="288"/>
      <c r="XFD254" s="288"/>
    </row>
    <row r="255" s="274" customFormat="1" customHeight="1" spans="1:16384">
      <c r="A255" s="284">
        <v>2100101</v>
      </c>
      <c r="B255" s="285" t="s">
        <v>65</v>
      </c>
      <c r="C255" s="287">
        <v>782.39</v>
      </c>
      <c r="XEH255" s="288"/>
      <c r="XEI255" s="288"/>
      <c r="XEJ255" s="288"/>
      <c r="XEK255" s="288"/>
      <c r="XEL255" s="288"/>
      <c r="XEM255" s="288"/>
      <c r="XEN255" s="288"/>
      <c r="XEO255" s="288"/>
      <c r="XEP255" s="288"/>
      <c r="XEQ255" s="288"/>
      <c r="XER255" s="288"/>
      <c r="XES255" s="288"/>
      <c r="XET255" s="288"/>
      <c r="XEU255" s="288"/>
      <c r="XEV255" s="288"/>
      <c r="XEW255" s="288"/>
      <c r="XEX255" s="288"/>
      <c r="XEY255" s="288"/>
      <c r="XEZ255" s="288"/>
      <c r="XFA255" s="288"/>
      <c r="XFB255" s="288"/>
      <c r="XFC255" s="288"/>
      <c r="XFD255" s="288"/>
    </row>
    <row r="256" s="274" customFormat="1" customHeight="1" spans="1:16384">
      <c r="A256" s="284">
        <v>2100102</v>
      </c>
      <c r="B256" s="285" t="s">
        <v>66</v>
      </c>
      <c r="C256" s="287">
        <v>299.8</v>
      </c>
      <c r="XEH256" s="288"/>
      <c r="XEI256" s="288"/>
      <c r="XEJ256" s="288"/>
      <c r="XEK256" s="288"/>
      <c r="XEL256" s="288"/>
      <c r="XEM256" s="288"/>
      <c r="XEN256" s="288"/>
      <c r="XEO256" s="288"/>
      <c r="XEP256" s="288"/>
      <c r="XEQ256" s="288"/>
      <c r="XER256" s="288"/>
      <c r="XES256" s="288"/>
      <c r="XET256" s="288"/>
      <c r="XEU256" s="288"/>
      <c r="XEV256" s="288"/>
      <c r="XEW256" s="288"/>
      <c r="XEX256" s="288"/>
      <c r="XEY256" s="288"/>
      <c r="XEZ256" s="288"/>
      <c r="XFA256" s="288"/>
      <c r="XFB256" s="288"/>
      <c r="XFC256" s="288"/>
      <c r="XFD256" s="288"/>
    </row>
    <row r="257" s="274" customFormat="1" customHeight="1" spans="1:16384">
      <c r="A257" s="284">
        <v>21002</v>
      </c>
      <c r="B257" s="285" t="s">
        <v>246</v>
      </c>
      <c r="C257" s="287">
        <v>848.71</v>
      </c>
      <c r="XEH257" s="288"/>
      <c r="XEI257" s="288"/>
      <c r="XEJ257" s="288"/>
      <c r="XEK257" s="288"/>
      <c r="XEL257" s="288"/>
      <c r="XEM257" s="288"/>
      <c r="XEN257" s="288"/>
      <c r="XEO257" s="288"/>
      <c r="XEP257" s="288"/>
      <c r="XEQ257" s="288"/>
      <c r="XER257" s="288"/>
      <c r="XES257" s="288"/>
      <c r="XET257" s="288"/>
      <c r="XEU257" s="288"/>
      <c r="XEV257" s="288"/>
      <c r="XEW257" s="288"/>
      <c r="XEX257" s="288"/>
      <c r="XEY257" s="288"/>
      <c r="XEZ257" s="288"/>
      <c r="XFA257" s="288"/>
      <c r="XFB257" s="288"/>
      <c r="XFC257" s="288"/>
      <c r="XFD257" s="288"/>
    </row>
    <row r="258" s="274" customFormat="1" customHeight="1" spans="1:16384">
      <c r="A258" s="284">
        <v>2100201</v>
      </c>
      <c r="B258" s="285" t="s">
        <v>247</v>
      </c>
      <c r="C258" s="287">
        <v>8.4</v>
      </c>
      <c r="XEH258" s="288"/>
      <c r="XEI258" s="288"/>
      <c r="XEJ258" s="288"/>
      <c r="XEK258" s="288"/>
      <c r="XEL258" s="288"/>
      <c r="XEM258" s="288"/>
      <c r="XEN258" s="288"/>
      <c r="XEO258" s="288"/>
      <c r="XEP258" s="288"/>
      <c r="XEQ258" s="288"/>
      <c r="XER258" s="288"/>
      <c r="XES258" s="288"/>
      <c r="XET258" s="288"/>
      <c r="XEU258" s="288"/>
      <c r="XEV258" s="288"/>
      <c r="XEW258" s="288"/>
      <c r="XEX258" s="288"/>
      <c r="XEY258" s="288"/>
      <c r="XEZ258" s="288"/>
      <c r="XFA258" s="288"/>
      <c r="XFB258" s="288"/>
      <c r="XFC258" s="288"/>
      <c r="XFD258" s="288"/>
    </row>
    <row r="259" s="274" customFormat="1" customHeight="1" spans="1:16384">
      <c r="A259" s="284">
        <v>2100299</v>
      </c>
      <c r="B259" s="285" t="s">
        <v>248</v>
      </c>
      <c r="C259" s="287">
        <v>840.31</v>
      </c>
      <c r="XEH259" s="288"/>
      <c r="XEI259" s="288"/>
      <c r="XEJ259" s="288"/>
      <c r="XEK259" s="288"/>
      <c r="XEL259" s="288"/>
      <c r="XEM259" s="288"/>
      <c r="XEN259" s="288"/>
      <c r="XEO259" s="288"/>
      <c r="XEP259" s="288"/>
      <c r="XEQ259" s="288"/>
      <c r="XER259" s="288"/>
      <c r="XES259" s="288"/>
      <c r="XET259" s="288"/>
      <c r="XEU259" s="288"/>
      <c r="XEV259" s="288"/>
      <c r="XEW259" s="288"/>
      <c r="XEX259" s="288"/>
      <c r="XEY259" s="288"/>
      <c r="XEZ259" s="288"/>
      <c r="XFA259" s="288"/>
      <c r="XFB259" s="288"/>
      <c r="XFC259" s="288"/>
      <c r="XFD259" s="288"/>
    </row>
    <row r="260" s="274" customFormat="1" customHeight="1" spans="1:16384">
      <c r="A260" s="284">
        <v>21003</v>
      </c>
      <c r="B260" s="285" t="s">
        <v>249</v>
      </c>
      <c r="C260" s="287">
        <v>9415.94</v>
      </c>
      <c r="XEH260" s="288"/>
      <c r="XEI260" s="288"/>
      <c r="XEJ260" s="288"/>
      <c r="XEK260" s="288"/>
      <c r="XEL260" s="288"/>
      <c r="XEM260" s="288"/>
      <c r="XEN260" s="288"/>
      <c r="XEO260" s="288"/>
      <c r="XEP260" s="288"/>
      <c r="XEQ260" s="288"/>
      <c r="XER260" s="288"/>
      <c r="XES260" s="288"/>
      <c r="XET260" s="288"/>
      <c r="XEU260" s="288"/>
      <c r="XEV260" s="288"/>
      <c r="XEW260" s="288"/>
      <c r="XEX260" s="288"/>
      <c r="XEY260" s="288"/>
      <c r="XEZ260" s="288"/>
      <c r="XFA260" s="288"/>
      <c r="XFB260" s="288"/>
      <c r="XFC260" s="288"/>
      <c r="XFD260" s="288"/>
    </row>
    <row r="261" s="274" customFormat="1" customHeight="1" spans="1:16384">
      <c r="A261" s="284">
        <v>2100301</v>
      </c>
      <c r="B261" s="285" t="s">
        <v>250</v>
      </c>
      <c r="C261" s="287">
        <v>800</v>
      </c>
      <c r="XEH261" s="288"/>
      <c r="XEI261" s="288"/>
      <c r="XEJ261" s="288"/>
      <c r="XEK261" s="288"/>
      <c r="XEL261" s="288"/>
      <c r="XEM261" s="288"/>
      <c r="XEN261" s="288"/>
      <c r="XEO261" s="288"/>
      <c r="XEP261" s="288"/>
      <c r="XEQ261" s="288"/>
      <c r="XER261" s="288"/>
      <c r="XES261" s="288"/>
      <c r="XET261" s="288"/>
      <c r="XEU261" s="288"/>
      <c r="XEV261" s="288"/>
      <c r="XEW261" s="288"/>
      <c r="XEX261" s="288"/>
      <c r="XEY261" s="288"/>
      <c r="XEZ261" s="288"/>
      <c r="XFA261" s="288"/>
      <c r="XFB261" s="288"/>
      <c r="XFC261" s="288"/>
      <c r="XFD261" s="288"/>
    </row>
    <row r="262" s="274" customFormat="1" customHeight="1" spans="1:16384">
      <c r="A262" s="284">
        <v>2100302</v>
      </c>
      <c r="B262" s="285" t="s">
        <v>251</v>
      </c>
      <c r="C262" s="287">
        <v>8195.8</v>
      </c>
      <c r="XEH262" s="288"/>
      <c r="XEI262" s="288"/>
      <c r="XEJ262" s="288"/>
      <c r="XEK262" s="288"/>
      <c r="XEL262" s="288"/>
      <c r="XEM262" s="288"/>
      <c r="XEN262" s="288"/>
      <c r="XEO262" s="288"/>
      <c r="XEP262" s="288"/>
      <c r="XEQ262" s="288"/>
      <c r="XER262" s="288"/>
      <c r="XES262" s="288"/>
      <c r="XET262" s="288"/>
      <c r="XEU262" s="288"/>
      <c r="XEV262" s="288"/>
      <c r="XEW262" s="288"/>
      <c r="XEX262" s="288"/>
      <c r="XEY262" s="288"/>
      <c r="XEZ262" s="288"/>
      <c r="XFA262" s="288"/>
      <c r="XFB262" s="288"/>
      <c r="XFC262" s="288"/>
      <c r="XFD262" s="288"/>
    </row>
    <row r="263" s="274" customFormat="1" customHeight="1" spans="1:16384">
      <c r="A263" s="284">
        <v>2100399</v>
      </c>
      <c r="B263" s="285" t="s">
        <v>252</v>
      </c>
      <c r="C263" s="287">
        <v>420.14</v>
      </c>
      <c r="XEH263" s="288"/>
      <c r="XEI263" s="288"/>
      <c r="XEJ263" s="288"/>
      <c r="XEK263" s="288"/>
      <c r="XEL263" s="288"/>
      <c r="XEM263" s="288"/>
      <c r="XEN263" s="288"/>
      <c r="XEO263" s="288"/>
      <c r="XEP263" s="288"/>
      <c r="XEQ263" s="288"/>
      <c r="XER263" s="288"/>
      <c r="XES263" s="288"/>
      <c r="XET263" s="288"/>
      <c r="XEU263" s="288"/>
      <c r="XEV263" s="288"/>
      <c r="XEW263" s="288"/>
      <c r="XEX263" s="288"/>
      <c r="XEY263" s="288"/>
      <c r="XEZ263" s="288"/>
      <c r="XFA263" s="288"/>
      <c r="XFB263" s="288"/>
      <c r="XFC263" s="288"/>
      <c r="XFD263" s="288"/>
    </row>
    <row r="264" s="274" customFormat="1" customHeight="1" spans="1:16384">
      <c r="A264" s="284">
        <v>21004</v>
      </c>
      <c r="B264" s="285" t="s">
        <v>253</v>
      </c>
      <c r="C264" s="287">
        <v>5188.42</v>
      </c>
      <c r="XEH264" s="288"/>
      <c r="XEI264" s="288"/>
      <c r="XEJ264" s="288"/>
      <c r="XEK264" s="288"/>
      <c r="XEL264" s="288"/>
      <c r="XEM264" s="288"/>
      <c r="XEN264" s="288"/>
      <c r="XEO264" s="288"/>
      <c r="XEP264" s="288"/>
      <c r="XEQ264" s="288"/>
      <c r="XER264" s="288"/>
      <c r="XES264" s="288"/>
      <c r="XET264" s="288"/>
      <c r="XEU264" s="288"/>
      <c r="XEV264" s="288"/>
      <c r="XEW264" s="288"/>
      <c r="XEX264" s="288"/>
      <c r="XEY264" s="288"/>
      <c r="XEZ264" s="288"/>
      <c r="XFA264" s="288"/>
      <c r="XFB264" s="288"/>
      <c r="XFC264" s="288"/>
      <c r="XFD264" s="288"/>
    </row>
    <row r="265" s="274" customFormat="1" customHeight="1" spans="1:16384">
      <c r="A265" s="284">
        <v>2100401</v>
      </c>
      <c r="B265" s="285" t="s">
        <v>254</v>
      </c>
      <c r="C265" s="287">
        <v>903.99</v>
      </c>
      <c r="XEH265" s="288"/>
      <c r="XEI265" s="288"/>
      <c r="XEJ265" s="288"/>
      <c r="XEK265" s="288"/>
      <c r="XEL265" s="288"/>
      <c r="XEM265" s="288"/>
      <c r="XEN265" s="288"/>
      <c r="XEO265" s="288"/>
      <c r="XEP265" s="288"/>
      <c r="XEQ265" s="288"/>
      <c r="XER265" s="288"/>
      <c r="XES265" s="288"/>
      <c r="XET265" s="288"/>
      <c r="XEU265" s="288"/>
      <c r="XEV265" s="288"/>
      <c r="XEW265" s="288"/>
      <c r="XEX265" s="288"/>
      <c r="XEY265" s="288"/>
      <c r="XEZ265" s="288"/>
      <c r="XFA265" s="288"/>
      <c r="XFB265" s="288"/>
      <c r="XFC265" s="288"/>
      <c r="XFD265" s="288"/>
    </row>
    <row r="266" s="274" customFormat="1" customHeight="1" spans="1:16384">
      <c r="A266" s="284">
        <v>2100403</v>
      </c>
      <c r="B266" s="285" t="s">
        <v>255</v>
      </c>
      <c r="C266" s="287">
        <v>483.12</v>
      </c>
      <c r="XEH266" s="288"/>
      <c r="XEI266" s="288"/>
      <c r="XEJ266" s="288"/>
      <c r="XEK266" s="288"/>
      <c r="XEL266" s="288"/>
      <c r="XEM266" s="288"/>
      <c r="XEN266" s="288"/>
      <c r="XEO266" s="288"/>
      <c r="XEP266" s="288"/>
      <c r="XEQ266" s="288"/>
      <c r="XER266" s="288"/>
      <c r="XES266" s="288"/>
      <c r="XET266" s="288"/>
      <c r="XEU266" s="288"/>
      <c r="XEV266" s="288"/>
      <c r="XEW266" s="288"/>
      <c r="XEX266" s="288"/>
      <c r="XEY266" s="288"/>
      <c r="XEZ266" s="288"/>
      <c r="XFA266" s="288"/>
      <c r="XFB266" s="288"/>
      <c r="XFC266" s="288"/>
      <c r="XFD266" s="288"/>
    </row>
    <row r="267" s="274" customFormat="1" customHeight="1" spans="1:16384">
      <c r="A267" s="284">
        <v>2100408</v>
      </c>
      <c r="B267" s="285" t="s">
        <v>256</v>
      </c>
      <c r="C267" s="287">
        <v>3683.1</v>
      </c>
      <c r="XEH267" s="288"/>
      <c r="XEI267" s="288"/>
      <c r="XEJ267" s="288"/>
      <c r="XEK267" s="288"/>
      <c r="XEL267" s="288"/>
      <c r="XEM267" s="288"/>
      <c r="XEN267" s="288"/>
      <c r="XEO267" s="288"/>
      <c r="XEP267" s="288"/>
      <c r="XEQ267" s="288"/>
      <c r="XER267" s="288"/>
      <c r="XES267" s="288"/>
      <c r="XET267" s="288"/>
      <c r="XEU267" s="288"/>
      <c r="XEV267" s="288"/>
      <c r="XEW267" s="288"/>
      <c r="XEX267" s="288"/>
      <c r="XEY267" s="288"/>
      <c r="XEZ267" s="288"/>
      <c r="XFA267" s="288"/>
      <c r="XFB267" s="288"/>
      <c r="XFC267" s="288"/>
      <c r="XFD267" s="288"/>
    </row>
    <row r="268" s="274" customFormat="1" customHeight="1" spans="1:16384">
      <c r="A268" s="284">
        <v>2100409</v>
      </c>
      <c r="B268" s="285" t="s">
        <v>257</v>
      </c>
      <c r="C268" s="287">
        <v>58.21</v>
      </c>
      <c r="XEH268" s="288"/>
      <c r="XEI268" s="288"/>
      <c r="XEJ268" s="288"/>
      <c r="XEK268" s="288"/>
      <c r="XEL268" s="288"/>
      <c r="XEM268" s="288"/>
      <c r="XEN268" s="288"/>
      <c r="XEO268" s="288"/>
      <c r="XEP268" s="288"/>
      <c r="XEQ268" s="288"/>
      <c r="XER268" s="288"/>
      <c r="XES268" s="288"/>
      <c r="XET268" s="288"/>
      <c r="XEU268" s="288"/>
      <c r="XEV268" s="288"/>
      <c r="XEW268" s="288"/>
      <c r="XEX268" s="288"/>
      <c r="XEY268" s="288"/>
      <c r="XEZ268" s="288"/>
      <c r="XFA268" s="288"/>
      <c r="XFB268" s="288"/>
      <c r="XFC268" s="288"/>
      <c r="XFD268" s="288"/>
    </row>
    <row r="269" s="274" customFormat="1" customHeight="1" spans="1:16384">
      <c r="A269" s="284">
        <v>2100410</v>
      </c>
      <c r="B269" s="285" t="s">
        <v>258</v>
      </c>
      <c r="C269" s="287">
        <v>60</v>
      </c>
      <c r="XEH269" s="288"/>
      <c r="XEI269" s="288"/>
      <c r="XEJ269" s="288"/>
      <c r="XEK269" s="288"/>
      <c r="XEL269" s="288"/>
      <c r="XEM269" s="288"/>
      <c r="XEN269" s="288"/>
      <c r="XEO269" s="288"/>
      <c r="XEP269" s="288"/>
      <c r="XEQ269" s="288"/>
      <c r="XER269" s="288"/>
      <c r="XES269" s="288"/>
      <c r="XET269" s="288"/>
      <c r="XEU269" s="288"/>
      <c r="XEV269" s="288"/>
      <c r="XEW269" s="288"/>
      <c r="XEX269" s="288"/>
      <c r="XEY269" s="288"/>
      <c r="XEZ269" s="288"/>
      <c r="XFA269" s="288"/>
      <c r="XFB269" s="288"/>
      <c r="XFC269" s="288"/>
      <c r="XFD269" s="288"/>
    </row>
    <row r="270" s="274" customFormat="1" customHeight="1" spans="1:16384">
      <c r="A270" s="284">
        <v>21006</v>
      </c>
      <c r="B270" s="285" t="s">
        <v>259</v>
      </c>
      <c r="C270" s="287">
        <v>38.5</v>
      </c>
      <c r="XEH270" s="288"/>
      <c r="XEI270" s="288"/>
      <c r="XEJ270" s="288"/>
      <c r="XEK270" s="288"/>
      <c r="XEL270" s="288"/>
      <c r="XEM270" s="288"/>
      <c r="XEN270" s="288"/>
      <c r="XEO270" s="288"/>
      <c r="XEP270" s="288"/>
      <c r="XEQ270" s="288"/>
      <c r="XER270" s="288"/>
      <c r="XES270" s="288"/>
      <c r="XET270" s="288"/>
      <c r="XEU270" s="288"/>
      <c r="XEV270" s="288"/>
      <c r="XEW270" s="288"/>
      <c r="XEX270" s="288"/>
      <c r="XEY270" s="288"/>
      <c r="XEZ270" s="288"/>
      <c r="XFA270" s="288"/>
      <c r="XFB270" s="288"/>
      <c r="XFC270" s="288"/>
      <c r="XFD270" s="288"/>
    </row>
    <row r="271" s="274" customFormat="1" customHeight="1" spans="1:16384">
      <c r="A271" s="284">
        <v>2100699</v>
      </c>
      <c r="B271" s="285" t="s">
        <v>260</v>
      </c>
      <c r="C271" s="287">
        <v>38.5</v>
      </c>
      <c r="XEH271" s="288"/>
      <c r="XEI271" s="288"/>
      <c r="XEJ271" s="288"/>
      <c r="XEK271" s="288"/>
      <c r="XEL271" s="288"/>
      <c r="XEM271" s="288"/>
      <c r="XEN271" s="288"/>
      <c r="XEO271" s="288"/>
      <c r="XEP271" s="288"/>
      <c r="XEQ271" s="288"/>
      <c r="XER271" s="288"/>
      <c r="XES271" s="288"/>
      <c r="XET271" s="288"/>
      <c r="XEU271" s="288"/>
      <c r="XEV271" s="288"/>
      <c r="XEW271" s="288"/>
      <c r="XEX271" s="288"/>
      <c r="XEY271" s="288"/>
      <c r="XEZ271" s="288"/>
      <c r="XFA271" s="288"/>
      <c r="XFB271" s="288"/>
      <c r="XFC271" s="288"/>
      <c r="XFD271" s="288"/>
    </row>
    <row r="272" s="274" customFormat="1" customHeight="1" spans="1:16384">
      <c r="A272" s="284">
        <v>21007</v>
      </c>
      <c r="B272" s="285" t="s">
        <v>261</v>
      </c>
      <c r="C272" s="287">
        <v>4415.48</v>
      </c>
      <c r="XEH272" s="288"/>
      <c r="XEI272" s="288"/>
      <c r="XEJ272" s="288"/>
      <c r="XEK272" s="288"/>
      <c r="XEL272" s="288"/>
      <c r="XEM272" s="288"/>
      <c r="XEN272" s="288"/>
      <c r="XEO272" s="288"/>
      <c r="XEP272" s="288"/>
      <c r="XEQ272" s="288"/>
      <c r="XER272" s="288"/>
      <c r="XES272" s="288"/>
      <c r="XET272" s="288"/>
      <c r="XEU272" s="288"/>
      <c r="XEV272" s="288"/>
      <c r="XEW272" s="288"/>
      <c r="XEX272" s="288"/>
      <c r="XEY272" s="288"/>
      <c r="XEZ272" s="288"/>
      <c r="XFA272" s="288"/>
      <c r="XFB272" s="288"/>
      <c r="XFC272" s="288"/>
      <c r="XFD272" s="288"/>
    </row>
    <row r="273" s="274" customFormat="1" customHeight="1" spans="1:16384">
      <c r="A273" s="284">
        <v>2100716</v>
      </c>
      <c r="B273" s="285" t="s">
        <v>262</v>
      </c>
      <c r="C273" s="287">
        <v>1196.61</v>
      </c>
      <c r="XEH273" s="288"/>
      <c r="XEI273" s="288"/>
      <c r="XEJ273" s="288"/>
      <c r="XEK273" s="288"/>
      <c r="XEL273" s="288"/>
      <c r="XEM273" s="288"/>
      <c r="XEN273" s="288"/>
      <c r="XEO273" s="288"/>
      <c r="XEP273" s="288"/>
      <c r="XEQ273" s="288"/>
      <c r="XER273" s="288"/>
      <c r="XES273" s="288"/>
      <c r="XET273" s="288"/>
      <c r="XEU273" s="288"/>
      <c r="XEV273" s="288"/>
      <c r="XEW273" s="288"/>
      <c r="XEX273" s="288"/>
      <c r="XEY273" s="288"/>
      <c r="XEZ273" s="288"/>
      <c r="XFA273" s="288"/>
      <c r="XFB273" s="288"/>
      <c r="XFC273" s="288"/>
      <c r="XFD273" s="288"/>
    </row>
    <row r="274" s="274" customFormat="1" customHeight="1" spans="1:16384">
      <c r="A274" s="284">
        <v>2100717</v>
      </c>
      <c r="B274" s="285" t="s">
        <v>263</v>
      </c>
      <c r="C274" s="287">
        <v>2542.98</v>
      </c>
      <c r="XEH274" s="288"/>
      <c r="XEI274" s="288"/>
      <c r="XEJ274" s="288"/>
      <c r="XEK274" s="288"/>
      <c r="XEL274" s="288"/>
      <c r="XEM274" s="288"/>
      <c r="XEN274" s="288"/>
      <c r="XEO274" s="288"/>
      <c r="XEP274" s="288"/>
      <c r="XEQ274" s="288"/>
      <c r="XER274" s="288"/>
      <c r="XES274" s="288"/>
      <c r="XET274" s="288"/>
      <c r="XEU274" s="288"/>
      <c r="XEV274" s="288"/>
      <c r="XEW274" s="288"/>
      <c r="XEX274" s="288"/>
      <c r="XEY274" s="288"/>
      <c r="XEZ274" s="288"/>
      <c r="XFA274" s="288"/>
      <c r="XFB274" s="288"/>
      <c r="XFC274" s="288"/>
      <c r="XFD274" s="288"/>
    </row>
    <row r="275" s="274" customFormat="1" customHeight="1" spans="1:16384">
      <c r="A275" s="284">
        <v>2100799</v>
      </c>
      <c r="B275" s="285" t="s">
        <v>264</v>
      </c>
      <c r="C275" s="287">
        <v>675.89</v>
      </c>
      <c r="XEH275" s="288"/>
      <c r="XEI275" s="288"/>
      <c r="XEJ275" s="288"/>
      <c r="XEK275" s="288"/>
      <c r="XEL275" s="288"/>
      <c r="XEM275" s="288"/>
      <c r="XEN275" s="288"/>
      <c r="XEO275" s="288"/>
      <c r="XEP275" s="288"/>
      <c r="XEQ275" s="288"/>
      <c r="XER275" s="288"/>
      <c r="XES275" s="288"/>
      <c r="XET275" s="288"/>
      <c r="XEU275" s="288"/>
      <c r="XEV275" s="288"/>
      <c r="XEW275" s="288"/>
      <c r="XEX275" s="288"/>
      <c r="XEY275" s="288"/>
      <c r="XEZ275" s="288"/>
      <c r="XFA275" s="288"/>
      <c r="XFB275" s="288"/>
      <c r="XFC275" s="288"/>
      <c r="XFD275" s="288"/>
    </row>
    <row r="276" s="274" customFormat="1" customHeight="1" spans="1:16384">
      <c r="A276" s="284">
        <v>21011</v>
      </c>
      <c r="B276" s="285" t="s">
        <v>265</v>
      </c>
      <c r="C276" s="287">
        <v>7967.16</v>
      </c>
      <c r="XEH276" s="288"/>
      <c r="XEI276" s="288"/>
      <c r="XEJ276" s="288"/>
      <c r="XEK276" s="288"/>
      <c r="XEL276" s="288"/>
      <c r="XEM276" s="288"/>
      <c r="XEN276" s="288"/>
      <c r="XEO276" s="288"/>
      <c r="XEP276" s="288"/>
      <c r="XEQ276" s="288"/>
      <c r="XER276" s="288"/>
      <c r="XES276" s="288"/>
      <c r="XET276" s="288"/>
      <c r="XEU276" s="288"/>
      <c r="XEV276" s="288"/>
      <c r="XEW276" s="288"/>
      <c r="XEX276" s="288"/>
      <c r="XEY276" s="288"/>
      <c r="XEZ276" s="288"/>
      <c r="XFA276" s="288"/>
      <c r="XFB276" s="288"/>
      <c r="XFC276" s="288"/>
      <c r="XFD276" s="288"/>
    </row>
    <row r="277" s="274" customFormat="1" customHeight="1" spans="1:16384">
      <c r="A277" s="284">
        <v>2101101</v>
      </c>
      <c r="B277" s="285" t="s">
        <v>266</v>
      </c>
      <c r="C277" s="287">
        <v>2939.41</v>
      </c>
      <c r="XEH277" s="288"/>
      <c r="XEI277" s="288"/>
      <c r="XEJ277" s="288"/>
      <c r="XEK277" s="288"/>
      <c r="XEL277" s="288"/>
      <c r="XEM277" s="288"/>
      <c r="XEN277" s="288"/>
      <c r="XEO277" s="288"/>
      <c r="XEP277" s="288"/>
      <c r="XEQ277" s="288"/>
      <c r="XER277" s="288"/>
      <c r="XES277" s="288"/>
      <c r="XET277" s="288"/>
      <c r="XEU277" s="288"/>
      <c r="XEV277" s="288"/>
      <c r="XEW277" s="288"/>
      <c r="XEX277" s="288"/>
      <c r="XEY277" s="288"/>
      <c r="XEZ277" s="288"/>
      <c r="XFA277" s="288"/>
      <c r="XFB277" s="288"/>
      <c r="XFC277" s="288"/>
      <c r="XFD277" s="288"/>
    </row>
    <row r="278" s="274" customFormat="1" customHeight="1" spans="1:16384">
      <c r="A278" s="284">
        <v>2101102</v>
      </c>
      <c r="B278" s="285" t="s">
        <v>267</v>
      </c>
      <c r="C278" s="287">
        <v>1087.82</v>
      </c>
      <c r="XEH278" s="288"/>
      <c r="XEI278" s="288"/>
      <c r="XEJ278" s="288"/>
      <c r="XEK278" s="288"/>
      <c r="XEL278" s="288"/>
      <c r="XEM278" s="288"/>
      <c r="XEN278" s="288"/>
      <c r="XEO278" s="288"/>
      <c r="XEP278" s="288"/>
      <c r="XEQ278" s="288"/>
      <c r="XER278" s="288"/>
      <c r="XES278" s="288"/>
      <c r="XET278" s="288"/>
      <c r="XEU278" s="288"/>
      <c r="XEV278" s="288"/>
      <c r="XEW278" s="288"/>
      <c r="XEX278" s="288"/>
      <c r="XEY278" s="288"/>
      <c r="XEZ278" s="288"/>
      <c r="XFA278" s="288"/>
      <c r="XFB278" s="288"/>
      <c r="XFC278" s="288"/>
      <c r="XFD278" s="288"/>
    </row>
    <row r="279" s="274" customFormat="1" customHeight="1" spans="1:16384">
      <c r="A279" s="284">
        <v>2101103</v>
      </c>
      <c r="B279" s="285" t="s">
        <v>268</v>
      </c>
      <c r="C279" s="287">
        <v>3939.93</v>
      </c>
      <c r="XEH279" s="288"/>
      <c r="XEI279" s="288"/>
      <c r="XEJ279" s="288"/>
      <c r="XEK279" s="288"/>
      <c r="XEL279" s="288"/>
      <c r="XEM279" s="288"/>
      <c r="XEN279" s="288"/>
      <c r="XEO279" s="288"/>
      <c r="XEP279" s="288"/>
      <c r="XEQ279" s="288"/>
      <c r="XER279" s="288"/>
      <c r="XES279" s="288"/>
      <c r="XET279" s="288"/>
      <c r="XEU279" s="288"/>
      <c r="XEV279" s="288"/>
      <c r="XEW279" s="288"/>
      <c r="XEX279" s="288"/>
      <c r="XEY279" s="288"/>
      <c r="XEZ279" s="288"/>
      <c r="XFA279" s="288"/>
      <c r="XFB279" s="288"/>
      <c r="XFC279" s="288"/>
      <c r="XFD279" s="288"/>
    </row>
    <row r="280" s="274" customFormat="1" customHeight="1" spans="1:16384">
      <c r="A280" s="284">
        <v>21012</v>
      </c>
      <c r="B280" s="285" t="s">
        <v>269</v>
      </c>
      <c r="C280" s="287">
        <v>24815</v>
      </c>
      <c r="XEH280" s="288"/>
      <c r="XEI280" s="288"/>
      <c r="XEJ280" s="288"/>
      <c r="XEK280" s="288"/>
      <c r="XEL280" s="288"/>
      <c r="XEM280" s="288"/>
      <c r="XEN280" s="288"/>
      <c r="XEO280" s="288"/>
      <c r="XEP280" s="288"/>
      <c r="XEQ280" s="288"/>
      <c r="XER280" s="288"/>
      <c r="XES280" s="288"/>
      <c r="XET280" s="288"/>
      <c r="XEU280" s="288"/>
      <c r="XEV280" s="288"/>
      <c r="XEW280" s="288"/>
      <c r="XEX280" s="288"/>
      <c r="XEY280" s="288"/>
      <c r="XEZ280" s="288"/>
      <c r="XFA280" s="288"/>
      <c r="XFB280" s="288"/>
      <c r="XFC280" s="288"/>
      <c r="XFD280" s="288"/>
    </row>
    <row r="281" s="274" customFormat="1" customHeight="1" spans="1:16384">
      <c r="A281" s="284">
        <v>2101202</v>
      </c>
      <c r="B281" s="285" t="s">
        <v>270</v>
      </c>
      <c r="C281" s="287">
        <v>22635</v>
      </c>
      <c r="XEH281" s="288"/>
      <c r="XEI281" s="288"/>
      <c r="XEJ281" s="288"/>
      <c r="XEK281" s="288"/>
      <c r="XEL281" s="288"/>
      <c r="XEM281" s="288"/>
      <c r="XEN281" s="288"/>
      <c r="XEO281" s="288"/>
      <c r="XEP281" s="288"/>
      <c r="XEQ281" s="288"/>
      <c r="XER281" s="288"/>
      <c r="XES281" s="288"/>
      <c r="XET281" s="288"/>
      <c r="XEU281" s="288"/>
      <c r="XEV281" s="288"/>
      <c r="XEW281" s="288"/>
      <c r="XEX281" s="288"/>
      <c r="XEY281" s="288"/>
      <c r="XEZ281" s="288"/>
      <c r="XFA281" s="288"/>
      <c r="XFB281" s="288"/>
      <c r="XFC281" s="288"/>
      <c r="XFD281" s="288"/>
    </row>
    <row r="282" s="274" customFormat="1" customHeight="1" spans="1:16384">
      <c r="A282" s="284">
        <v>2101299</v>
      </c>
      <c r="B282" s="285" t="s">
        <v>271</v>
      </c>
      <c r="C282" s="287">
        <v>2180</v>
      </c>
      <c r="XEH282" s="288"/>
      <c r="XEI282" s="288"/>
      <c r="XEJ282" s="288"/>
      <c r="XEK282" s="288"/>
      <c r="XEL282" s="288"/>
      <c r="XEM282" s="288"/>
      <c r="XEN282" s="288"/>
      <c r="XEO282" s="288"/>
      <c r="XEP282" s="288"/>
      <c r="XEQ282" s="288"/>
      <c r="XER282" s="288"/>
      <c r="XES282" s="288"/>
      <c r="XET282" s="288"/>
      <c r="XEU282" s="288"/>
      <c r="XEV282" s="288"/>
      <c r="XEW282" s="288"/>
      <c r="XEX282" s="288"/>
      <c r="XEY282" s="288"/>
      <c r="XEZ282" s="288"/>
      <c r="XFA282" s="288"/>
      <c r="XFB282" s="288"/>
      <c r="XFC282" s="288"/>
      <c r="XFD282" s="288"/>
    </row>
    <row r="283" s="274" customFormat="1" customHeight="1" spans="1:16384">
      <c r="A283" s="284">
        <v>21013</v>
      </c>
      <c r="B283" s="285" t="s">
        <v>272</v>
      </c>
      <c r="C283" s="287">
        <v>649</v>
      </c>
      <c r="XEH283" s="288"/>
      <c r="XEI283" s="288"/>
      <c r="XEJ283" s="288"/>
      <c r="XEK283" s="288"/>
      <c r="XEL283" s="288"/>
      <c r="XEM283" s="288"/>
      <c r="XEN283" s="288"/>
      <c r="XEO283" s="288"/>
      <c r="XEP283" s="288"/>
      <c r="XEQ283" s="288"/>
      <c r="XER283" s="288"/>
      <c r="XES283" s="288"/>
      <c r="XET283" s="288"/>
      <c r="XEU283" s="288"/>
      <c r="XEV283" s="288"/>
      <c r="XEW283" s="288"/>
      <c r="XEX283" s="288"/>
      <c r="XEY283" s="288"/>
      <c r="XEZ283" s="288"/>
      <c r="XFA283" s="288"/>
      <c r="XFB283" s="288"/>
      <c r="XFC283" s="288"/>
      <c r="XFD283" s="288"/>
    </row>
    <row r="284" s="274" customFormat="1" customHeight="1" spans="1:16384">
      <c r="A284" s="284">
        <v>2101301</v>
      </c>
      <c r="B284" s="285" t="s">
        <v>273</v>
      </c>
      <c r="C284" s="287">
        <v>649</v>
      </c>
      <c r="XEH284" s="288"/>
      <c r="XEI284" s="288"/>
      <c r="XEJ284" s="288"/>
      <c r="XEK284" s="288"/>
      <c r="XEL284" s="288"/>
      <c r="XEM284" s="288"/>
      <c r="XEN284" s="288"/>
      <c r="XEO284" s="288"/>
      <c r="XEP284" s="288"/>
      <c r="XEQ284" s="288"/>
      <c r="XER284" s="288"/>
      <c r="XES284" s="288"/>
      <c r="XET284" s="288"/>
      <c r="XEU284" s="288"/>
      <c r="XEV284" s="288"/>
      <c r="XEW284" s="288"/>
      <c r="XEX284" s="288"/>
      <c r="XEY284" s="288"/>
      <c r="XEZ284" s="288"/>
      <c r="XFA284" s="288"/>
      <c r="XFB284" s="288"/>
      <c r="XFC284" s="288"/>
      <c r="XFD284" s="288"/>
    </row>
    <row r="285" s="274" customFormat="1" customHeight="1" spans="1:16384">
      <c r="A285" s="284">
        <v>21014</v>
      </c>
      <c r="B285" s="285" t="s">
        <v>274</v>
      </c>
      <c r="C285" s="287">
        <v>438.26</v>
      </c>
      <c r="XEH285" s="288"/>
      <c r="XEI285" s="288"/>
      <c r="XEJ285" s="288"/>
      <c r="XEK285" s="288"/>
      <c r="XEL285" s="288"/>
      <c r="XEM285" s="288"/>
      <c r="XEN285" s="288"/>
      <c r="XEO285" s="288"/>
      <c r="XEP285" s="288"/>
      <c r="XEQ285" s="288"/>
      <c r="XER285" s="288"/>
      <c r="XES285" s="288"/>
      <c r="XET285" s="288"/>
      <c r="XEU285" s="288"/>
      <c r="XEV285" s="288"/>
      <c r="XEW285" s="288"/>
      <c r="XEX285" s="288"/>
      <c r="XEY285" s="288"/>
      <c r="XEZ285" s="288"/>
      <c r="XFA285" s="288"/>
      <c r="XFB285" s="288"/>
      <c r="XFC285" s="288"/>
      <c r="XFD285" s="288"/>
    </row>
    <row r="286" s="274" customFormat="1" customHeight="1" spans="1:16384">
      <c r="A286" s="284">
        <v>2101401</v>
      </c>
      <c r="B286" s="285" t="s">
        <v>275</v>
      </c>
      <c r="C286" s="287">
        <v>438.26</v>
      </c>
      <c r="XEH286" s="288"/>
      <c r="XEI286" s="288"/>
      <c r="XEJ286" s="288"/>
      <c r="XEK286" s="288"/>
      <c r="XEL286" s="288"/>
      <c r="XEM286" s="288"/>
      <c r="XEN286" s="288"/>
      <c r="XEO286" s="288"/>
      <c r="XEP286" s="288"/>
      <c r="XEQ286" s="288"/>
      <c r="XER286" s="288"/>
      <c r="XES286" s="288"/>
      <c r="XET286" s="288"/>
      <c r="XEU286" s="288"/>
      <c r="XEV286" s="288"/>
      <c r="XEW286" s="288"/>
      <c r="XEX286" s="288"/>
      <c r="XEY286" s="288"/>
      <c r="XEZ286" s="288"/>
      <c r="XFA286" s="288"/>
      <c r="XFB286" s="288"/>
      <c r="XFC286" s="288"/>
      <c r="XFD286" s="288"/>
    </row>
    <row r="287" s="274" customFormat="1" customHeight="1" spans="1:16384">
      <c r="A287" s="284">
        <v>21015</v>
      </c>
      <c r="B287" s="285" t="s">
        <v>276</v>
      </c>
      <c r="C287" s="287">
        <v>561.59</v>
      </c>
      <c r="XEH287" s="288"/>
      <c r="XEI287" s="288"/>
      <c r="XEJ287" s="288"/>
      <c r="XEK287" s="288"/>
      <c r="XEL287" s="288"/>
      <c r="XEM287" s="288"/>
      <c r="XEN287" s="288"/>
      <c r="XEO287" s="288"/>
      <c r="XEP287" s="288"/>
      <c r="XEQ287" s="288"/>
      <c r="XER287" s="288"/>
      <c r="XES287" s="288"/>
      <c r="XET287" s="288"/>
      <c r="XEU287" s="288"/>
      <c r="XEV287" s="288"/>
      <c r="XEW287" s="288"/>
      <c r="XEX287" s="288"/>
      <c r="XEY287" s="288"/>
      <c r="XEZ287" s="288"/>
      <c r="XFA287" s="288"/>
      <c r="XFB287" s="288"/>
      <c r="XFC287" s="288"/>
      <c r="XFD287" s="288"/>
    </row>
    <row r="288" s="274" customFormat="1" customHeight="1" spans="1:16384">
      <c r="A288" s="284">
        <v>2101501</v>
      </c>
      <c r="B288" s="285" t="s">
        <v>65</v>
      </c>
      <c r="C288" s="287">
        <v>454.69</v>
      </c>
      <c r="XEH288" s="288"/>
      <c r="XEI288" s="288"/>
      <c r="XEJ288" s="288"/>
      <c r="XEK288" s="288"/>
      <c r="XEL288" s="288"/>
      <c r="XEM288" s="288"/>
      <c r="XEN288" s="288"/>
      <c r="XEO288" s="288"/>
      <c r="XEP288" s="288"/>
      <c r="XEQ288" s="288"/>
      <c r="XER288" s="288"/>
      <c r="XES288" s="288"/>
      <c r="XET288" s="288"/>
      <c r="XEU288" s="288"/>
      <c r="XEV288" s="288"/>
      <c r="XEW288" s="288"/>
      <c r="XEX288" s="288"/>
      <c r="XEY288" s="288"/>
      <c r="XEZ288" s="288"/>
      <c r="XFA288" s="288"/>
      <c r="XFB288" s="288"/>
      <c r="XFC288" s="288"/>
      <c r="XFD288" s="288"/>
    </row>
    <row r="289" s="274" customFormat="1" customHeight="1" spans="1:16384">
      <c r="A289" s="284">
        <v>2101504</v>
      </c>
      <c r="B289" s="285" t="s">
        <v>120</v>
      </c>
      <c r="C289" s="287">
        <v>10.6</v>
      </c>
      <c r="XEH289" s="288"/>
      <c r="XEI289" s="288"/>
      <c r="XEJ289" s="288"/>
      <c r="XEK289" s="288"/>
      <c r="XEL289" s="288"/>
      <c r="XEM289" s="288"/>
      <c r="XEN289" s="288"/>
      <c r="XEO289" s="288"/>
      <c r="XEP289" s="288"/>
      <c r="XEQ289" s="288"/>
      <c r="XER289" s="288"/>
      <c r="XES289" s="288"/>
      <c r="XET289" s="288"/>
      <c r="XEU289" s="288"/>
      <c r="XEV289" s="288"/>
      <c r="XEW289" s="288"/>
      <c r="XEX289" s="288"/>
      <c r="XEY289" s="288"/>
      <c r="XEZ289" s="288"/>
      <c r="XFA289" s="288"/>
      <c r="XFB289" s="288"/>
      <c r="XFC289" s="288"/>
      <c r="XFD289" s="288"/>
    </row>
    <row r="290" s="274" customFormat="1" customHeight="1" spans="1:16384">
      <c r="A290" s="284">
        <v>2101505</v>
      </c>
      <c r="B290" s="285" t="s">
        <v>277</v>
      </c>
      <c r="C290" s="287">
        <v>14</v>
      </c>
      <c r="XEH290" s="288"/>
      <c r="XEI290" s="288"/>
      <c r="XEJ290" s="288"/>
      <c r="XEK290" s="288"/>
      <c r="XEL290" s="288"/>
      <c r="XEM290" s="288"/>
      <c r="XEN290" s="288"/>
      <c r="XEO290" s="288"/>
      <c r="XEP290" s="288"/>
      <c r="XEQ290" s="288"/>
      <c r="XER290" s="288"/>
      <c r="XES290" s="288"/>
      <c r="XET290" s="288"/>
      <c r="XEU290" s="288"/>
      <c r="XEV290" s="288"/>
      <c r="XEW290" s="288"/>
      <c r="XEX290" s="288"/>
      <c r="XEY290" s="288"/>
      <c r="XEZ290" s="288"/>
      <c r="XFA290" s="288"/>
      <c r="XFB290" s="288"/>
      <c r="XFC290" s="288"/>
      <c r="XFD290" s="288"/>
    </row>
    <row r="291" s="274" customFormat="1" customHeight="1" spans="1:16384">
      <c r="A291" s="284">
        <v>2101506</v>
      </c>
      <c r="B291" s="285" t="s">
        <v>278</v>
      </c>
      <c r="C291" s="287">
        <v>82.3</v>
      </c>
      <c r="XEH291" s="288"/>
      <c r="XEI291" s="288"/>
      <c r="XEJ291" s="288"/>
      <c r="XEK291" s="288"/>
      <c r="XEL291" s="288"/>
      <c r="XEM291" s="288"/>
      <c r="XEN291" s="288"/>
      <c r="XEO291" s="288"/>
      <c r="XEP291" s="288"/>
      <c r="XEQ291" s="288"/>
      <c r="XER291" s="288"/>
      <c r="XES291" s="288"/>
      <c r="XET291" s="288"/>
      <c r="XEU291" s="288"/>
      <c r="XEV291" s="288"/>
      <c r="XEW291" s="288"/>
      <c r="XEX291" s="288"/>
      <c r="XEY291" s="288"/>
      <c r="XEZ291" s="288"/>
      <c r="XFA291" s="288"/>
      <c r="XFB291" s="288"/>
      <c r="XFC291" s="288"/>
      <c r="XFD291" s="288"/>
    </row>
    <row r="292" s="274" customFormat="1" customHeight="1" spans="1:16384">
      <c r="A292" s="284">
        <v>211</v>
      </c>
      <c r="B292" s="285" t="s">
        <v>39</v>
      </c>
      <c r="C292" s="287">
        <v>14545.75</v>
      </c>
      <c r="XEH292" s="288"/>
      <c r="XEI292" s="288"/>
      <c r="XEJ292" s="288"/>
      <c r="XEK292" s="288"/>
      <c r="XEL292" s="288"/>
      <c r="XEM292" s="288"/>
      <c r="XEN292" s="288"/>
      <c r="XEO292" s="288"/>
      <c r="XEP292" s="288"/>
      <c r="XEQ292" s="288"/>
      <c r="XER292" s="288"/>
      <c r="XES292" s="288"/>
      <c r="XET292" s="288"/>
      <c r="XEU292" s="288"/>
      <c r="XEV292" s="288"/>
      <c r="XEW292" s="288"/>
      <c r="XEX292" s="288"/>
      <c r="XEY292" s="288"/>
      <c r="XEZ292" s="288"/>
      <c r="XFA292" s="288"/>
      <c r="XFB292" s="288"/>
      <c r="XFC292" s="288"/>
      <c r="XFD292" s="288"/>
    </row>
    <row r="293" s="274" customFormat="1" customHeight="1" spans="1:16384">
      <c r="A293" s="284">
        <v>21101</v>
      </c>
      <c r="B293" s="285" t="s">
        <v>279</v>
      </c>
      <c r="C293" s="287">
        <v>736.65</v>
      </c>
      <c r="XEH293" s="288"/>
      <c r="XEI293" s="288"/>
      <c r="XEJ293" s="288"/>
      <c r="XEK293" s="288"/>
      <c r="XEL293" s="288"/>
      <c r="XEM293" s="288"/>
      <c r="XEN293" s="288"/>
      <c r="XEO293" s="288"/>
      <c r="XEP293" s="288"/>
      <c r="XEQ293" s="288"/>
      <c r="XER293" s="288"/>
      <c r="XES293" s="288"/>
      <c r="XET293" s="288"/>
      <c r="XEU293" s="288"/>
      <c r="XEV293" s="288"/>
      <c r="XEW293" s="288"/>
      <c r="XEX293" s="288"/>
      <c r="XEY293" s="288"/>
      <c r="XEZ293" s="288"/>
      <c r="XFA293" s="288"/>
      <c r="XFB293" s="288"/>
      <c r="XFC293" s="288"/>
      <c r="XFD293" s="288"/>
    </row>
    <row r="294" s="274" customFormat="1" customHeight="1" spans="1:16384">
      <c r="A294" s="284">
        <v>2110101</v>
      </c>
      <c r="B294" s="285" t="s">
        <v>65</v>
      </c>
      <c r="C294" s="287">
        <v>111.68</v>
      </c>
      <c r="XEH294" s="288"/>
      <c r="XEI294" s="288"/>
      <c r="XEJ294" s="288"/>
      <c r="XEK294" s="288"/>
      <c r="XEL294" s="288"/>
      <c r="XEM294" s="288"/>
      <c r="XEN294" s="288"/>
      <c r="XEO294" s="288"/>
      <c r="XEP294" s="288"/>
      <c r="XEQ294" s="288"/>
      <c r="XER294" s="288"/>
      <c r="XES294" s="288"/>
      <c r="XET294" s="288"/>
      <c r="XEU294" s="288"/>
      <c r="XEV294" s="288"/>
      <c r="XEW294" s="288"/>
      <c r="XEX294" s="288"/>
      <c r="XEY294" s="288"/>
      <c r="XEZ294" s="288"/>
      <c r="XFA294" s="288"/>
      <c r="XFB294" s="288"/>
      <c r="XFC294" s="288"/>
      <c r="XFD294" s="288"/>
    </row>
    <row r="295" s="274" customFormat="1" customHeight="1" spans="1:16384">
      <c r="A295" s="284">
        <v>2110199</v>
      </c>
      <c r="B295" s="285" t="s">
        <v>280</v>
      </c>
      <c r="C295" s="287">
        <v>624.97</v>
      </c>
      <c r="XEH295" s="288"/>
      <c r="XEI295" s="288"/>
      <c r="XEJ295" s="288"/>
      <c r="XEK295" s="288"/>
      <c r="XEL295" s="288"/>
      <c r="XEM295" s="288"/>
      <c r="XEN295" s="288"/>
      <c r="XEO295" s="288"/>
      <c r="XEP295" s="288"/>
      <c r="XEQ295" s="288"/>
      <c r="XER295" s="288"/>
      <c r="XES295" s="288"/>
      <c r="XET295" s="288"/>
      <c r="XEU295" s="288"/>
      <c r="XEV295" s="288"/>
      <c r="XEW295" s="288"/>
      <c r="XEX295" s="288"/>
      <c r="XEY295" s="288"/>
      <c r="XEZ295" s="288"/>
      <c r="XFA295" s="288"/>
      <c r="XFB295" s="288"/>
      <c r="XFC295" s="288"/>
      <c r="XFD295" s="288"/>
    </row>
    <row r="296" s="274" customFormat="1" customHeight="1" spans="1:16384">
      <c r="A296" s="284">
        <v>21102</v>
      </c>
      <c r="B296" s="285" t="s">
        <v>281</v>
      </c>
      <c r="C296" s="287">
        <v>471.23</v>
      </c>
      <c r="XEH296" s="288"/>
      <c r="XEI296" s="288"/>
      <c r="XEJ296" s="288"/>
      <c r="XEK296" s="288"/>
      <c r="XEL296" s="288"/>
      <c r="XEM296" s="288"/>
      <c r="XEN296" s="288"/>
      <c r="XEO296" s="288"/>
      <c r="XEP296" s="288"/>
      <c r="XEQ296" s="288"/>
      <c r="XER296" s="288"/>
      <c r="XES296" s="288"/>
      <c r="XET296" s="288"/>
      <c r="XEU296" s="288"/>
      <c r="XEV296" s="288"/>
      <c r="XEW296" s="288"/>
      <c r="XEX296" s="288"/>
      <c r="XEY296" s="288"/>
      <c r="XEZ296" s="288"/>
      <c r="XFA296" s="288"/>
      <c r="XFB296" s="288"/>
      <c r="XFC296" s="288"/>
      <c r="XFD296" s="288"/>
    </row>
    <row r="297" s="274" customFormat="1" customHeight="1" spans="1:16384">
      <c r="A297" s="284">
        <v>2110299</v>
      </c>
      <c r="B297" s="285" t="s">
        <v>282</v>
      </c>
      <c r="C297" s="287">
        <v>471.23</v>
      </c>
      <c r="XEH297" s="288"/>
      <c r="XEI297" s="288"/>
      <c r="XEJ297" s="288"/>
      <c r="XEK297" s="288"/>
      <c r="XEL297" s="288"/>
      <c r="XEM297" s="288"/>
      <c r="XEN297" s="288"/>
      <c r="XEO297" s="288"/>
      <c r="XEP297" s="288"/>
      <c r="XEQ297" s="288"/>
      <c r="XER297" s="288"/>
      <c r="XES297" s="288"/>
      <c r="XET297" s="288"/>
      <c r="XEU297" s="288"/>
      <c r="XEV297" s="288"/>
      <c r="XEW297" s="288"/>
      <c r="XEX297" s="288"/>
      <c r="XEY297" s="288"/>
      <c r="XEZ297" s="288"/>
      <c r="XFA297" s="288"/>
      <c r="XFB297" s="288"/>
      <c r="XFC297" s="288"/>
      <c r="XFD297" s="288"/>
    </row>
    <row r="298" s="274" customFormat="1" customHeight="1" spans="1:16384">
      <c r="A298" s="284">
        <v>21103</v>
      </c>
      <c r="B298" s="285" t="s">
        <v>283</v>
      </c>
      <c r="C298" s="287">
        <v>13299.95</v>
      </c>
      <c r="XEH298" s="288"/>
      <c r="XEI298" s="288"/>
      <c r="XEJ298" s="288"/>
      <c r="XEK298" s="288"/>
      <c r="XEL298" s="288"/>
      <c r="XEM298" s="288"/>
      <c r="XEN298" s="288"/>
      <c r="XEO298" s="288"/>
      <c r="XEP298" s="288"/>
      <c r="XEQ298" s="288"/>
      <c r="XER298" s="288"/>
      <c r="XES298" s="288"/>
      <c r="XET298" s="288"/>
      <c r="XEU298" s="288"/>
      <c r="XEV298" s="288"/>
      <c r="XEW298" s="288"/>
      <c r="XEX298" s="288"/>
      <c r="XEY298" s="288"/>
      <c r="XEZ298" s="288"/>
      <c r="XFA298" s="288"/>
      <c r="XFB298" s="288"/>
      <c r="XFC298" s="288"/>
      <c r="XFD298" s="288"/>
    </row>
    <row r="299" s="274" customFormat="1" customHeight="1" spans="1:16384">
      <c r="A299" s="284">
        <v>2110301</v>
      </c>
      <c r="B299" s="285" t="s">
        <v>284</v>
      </c>
      <c r="C299" s="287">
        <v>12102.17</v>
      </c>
      <c r="XEH299" s="288"/>
      <c r="XEI299" s="288"/>
      <c r="XEJ299" s="288"/>
      <c r="XEK299" s="288"/>
      <c r="XEL299" s="288"/>
      <c r="XEM299" s="288"/>
      <c r="XEN299" s="288"/>
      <c r="XEO299" s="288"/>
      <c r="XEP299" s="288"/>
      <c r="XEQ299" s="288"/>
      <c r="XER299" s="288"/>
      <c r="XES299" s="288"/>
      <c r="XET299" s="288"/>
      <c r="XEU299" s="288"/>
      <c r="XEV299" s="288"/>
      <c r="XEW299" s="288"/>
      <c r="XEX299" s="288"/>
      <c r="XEY299" s="288"/>
      <c r="XEZ299" s="288"/>
      <c r="XFA299" s="288"/>
      <c r="XFB299" s="288"/>
      <c r="XFC299" s="288"/>
      <c r="XFD299" s="288"/>
    </row>
    <row r="300" s="274" customFormat="1" customHeight="1" spans="1:16384">
      <c r="A300" s="284">
        <v>2110302</v>
      </c>
      <c r="B300" s="285" t="s">
        <v>285</v>
      </c>
      <c r="C300" s="287">
        <v>1142.71</v>
      </c>
      <c r="XEH300" s="288"/>
      <c r="XEI300" s="288"/>
      <c r="XEJ300" s="288"/>
      <c r="XEK300" s="288"/>
      <c r="XEL300" s="288"/>
      <c r="XEM300" s="288"/>
      <c r="XEN300" s="288"/>
      <c r="XEO300" s="288"/>
      <c r="XEP300" s="288"/>
      <c r="XEQ300" s="288"/>
      <c r="XER300" s="288"/>
      <c r="XES300" s="288"/>
      <c r="XET300" s="288"/>
      <c r="XEU300" s="288"/>
      <c r="XEV300" s="288"/>
      <c r="XEW300" s="288"/>
      <c r="XEX300" s="288"/>
      <c r="XEY300" s="288"/>
      <c r="XEZ300" s="288"/>
      <c r="XFA300" s="288"/>
      <c r="XFB300" s="288"/>
      <c r="XFC300" s="288"/>
      <c r="XFD300" s="288"/>
    </row>
    <row r="301" s="274" customFormat="1" customHeight="1" spans="1:16384">
      <c r="A301" s="284">
        <v>2110307</v>
      </c>
      <c r="B301" s="285" t="s">
        <v>286</v>
      </c>
      <c r="C301" s="287">
        <v>29.8</v>
      </c>
      <c r="XEH301" s="288"/>
      <c r="XEI301" s="288"/>
      <c r="XEJ301" s="288"/>
      <c r="XEK301" s="288"/>
      <c r="XEL301" s="288"/>
      <c r="XEM301" s="288"/>
      <c r="XEN301" s="288"/>
      <c r="XEO301" s="288"/>
      <c r="XEP301" s="288"/>
      <c r="XEQ301" s="288"/>
      <c r="XER301" s="288"/>
      <c r="XES301" s="288"/>
      <c r="XET301" s="288"/>
      <c r="XEU301" s="288"/>
      <c r="XEV301" s="288"/>
      <c r="XEW301" s="288"/>
      <c r="XEX301" s="288"/>
      <c r="XEY301" s="288"/>
      <c r="XEZ301" s="288"/>
      <c r="XFA301" s="288"/>
      <c r="XFB301" s="288"/>
      <c r="XFC301" s="288"/>
      <c r="XFD301" s="288"/>
    </row>
    <row r="302" s="274" customFormat="1" customHeight="1" spans="1:16384">
      <c r="A302" s="284">
        <v>2110399</v>
      </c>
      <c r="B302" s="285" t="s">
        <v>287</v>
      </c>
      <c r="C302" s="287">
        <v>25.27</v>
      </c>
      <c r="XEH302" s="288"/>
      <c r="XEI302" s="288"/>
      <c r="XEJ302" s="288"/>
      <c r="XEK302" s="288"/>
      <c r="XEL302" s="288"/>
      <c r="XEM302" s="288"/>
      <c r="XEN302" s="288"/>
      <c r="XEO302" s="288"/>
      <c r="XEP302" s="288"/>
      <c r="XEQ302" s="288"/>
      <c r="XER302" s="288"/>
      <c r="XES302" s="288"/>
      <c r="XET302" s="288"/>
      <c r="XEU302" s="288"/>
      <c r="XEV302" s="288"/>
      <c r="XEW302" s="288"/>
      <c r="XEX302" s="288"/>
      <c r="XEY302" s="288"/>
      <c r="XEZ302" s="288"/>
      <c r="XFA302" s="288"/>
      <c r="XFB302" s="288"/>
      <c r="XFC302" s="288"/>
      <c r="XFD302" s="288"/>
    </row>
    <row r="303" s="274" customFormat="1" customHeight="1" spans="1:16384">
      <c r="A303" s="284">
        <v>21104</v>
      </c>
      <c r="B303" s="285" t="s">
        <v>288</v>
      </c>
      <c r="C303" s="287">
        <v>18.75</v>
      </c>
      <c r="XEH303" s="288"/>
      <c r="XEI303" s="288"/>
      <c r="XEJ303" s="288"/>
      <c r="XEK303" s="288"/>
      <c r="XEL303" s="288"/>
      <c r="XEM303" s="288"/>
      <c r="XEN303" s="288"/>
      <c r="XEO303" s="288"/>
      <c r="XEP303" s="288"/>
      <c r="XEQ303" s="288"/>
      <c r="XER303" s="288"/>
      <c r="XES303" s="288"/>
      <c r="XET303" s="288"/>
      <c r="XEU303" s="288"/>
      <c r="XEV303" s="288"/>
      <c r="XEW303" s="288"/>
      <c r="XEX303" s="288"/>
      <c r="XEY303" s="288"/>
      <c r="XEZ303" s="288"/>
      <c r="XFA303" s="288"/>
      <c r="XFB303" s="288"/>
      <c r="XFC303" s="288"/>
      <c r="XFD303" s="288"/>
    </row>
    <row r="304" s="274" customFormat="1" customHeight="1" spans="1:16384">
      <c r="A304" s="284">
        <v>2110402</v>
      </c>
      <c r="B304" s="285" t="s">
        <v>289</v>
      </c>
      <c r="C304" s="287">
        <v>18.75</v>
      </c>
      <c r="XEH304" s="288"/>
      <c r="XEI304" s="288"/>
      <c r="XEJ304" s="288"/>
      <c r="XEK304" s="288"/>
      <c r="XEL304" s="288"/>
      <c r="XEM304" s="288"/>
      <c r="XEN304" s="288"/>
      <c r="XEO304" s="288"/>
      <c r="XEP304" s="288"/>
      <c r="XEQ304" s="288"/>
      <c r="XER304" s="288"/>
      <c r="XES304" s="288"/>
      <c r="XET304" s="288"/>
      <c r="XEU304" s="288"/>
      <c r="XEV304" s="288"/>
      <c r="XEW304" s="288"/>
      <c r="XEX304" s="288"/>
      <c r="XEY304" s="288"/>
      <c r="XEZ304" s="288"/>
      <c r="XFA304" s="288"/>
      <c r="XFB304" s="288"/>
      <c r="XFC304" s="288"/>
      <c r="XFD304" s="288"/>
    </row>
    <row r="305" s="274" customFormat="1" customHeight="1" spans="1:16384">
      <c r="A305" s="284">
        <v>21110</v>
      </c>
      <c r="B305" s="285" t="s">
        <v>290</v>
      </c>
      <c r="C305" s="287">
        <v>19.17</v>
      </c>
      <c r="XEH305" s="288"/>
      <c r="XEI305" s="288"/>
      <c r="XEJ305" s="288"/>
      <c r="XEK305" s="288"/>
      <c r="XEL305" s="288"/>
      <c r="XEM305" s="288"/>
      <c r="XEN305" s="288"/>
      <c r="XEO305" s="288"/>
      <c r="XEP305" s="288"/>
      <c r="XEQ305" s="288"/>
      <c r="XER305" s="288"/>
      <c r="XES305" s="288"/>
      <c r="XET305" s="288"/>
      <c r="XEU305" s="288"/>
      <c r="XEV305" s="288"/>
      <c r="XEW305" s="288"/>
      <c r="XEX305" s="288"/>
      <c r="XEY305" s="288"/>
      <c r="XEZ305" s="288"/>
      <c r="XFA305" s="288"/>
      <c r="XFB305" s="288"/>
      <c r="XFC305" s="288"/>
      <c r="XFD305" s="288"/>
    </row>
    <row r="306" s="274" customFormat="1" customHeight="1" spans="1:16384">
      <c r="A306" s="284">
        <v>2111001</v>
      </c>
      <c r="B306" s="285" t="s">
        <v>290</v>
      </c>
      <c r="C306" s="287">
        <v>19.17</v>
      </c>
      <c r="XEH306" s="288"/>
      <c r="XEI306" s="288"/>
      <c r="XEJ306" s="288"/>
      <c r="XEK306" s="288"/>
      <c r="XEL306" s="288"/>
      <c r="XEM306" s="288"/>
      <c r="XEN306" s="288"/>
      <c r="XEO306" s="288"/>
      <c r="XEP306" s="288"/>
      <c r="XEQ306" s="288"/>
      <c r="XER306" s="288"/>
      <c r="XES306" s="288"/>
      <c r="XET306" s="288"/>
      <c r="XEU306" s="288"/>
      <c r="XEV306" s="288"/>
      <c r="XEW306" s="288"/>
      <c r="XEX306" s="288"/>
      <c r="XEY306" s="288"/>
      <c r="XEZ306" s="288"/>
      <c r="XFA306" s="288"/>
      <c r="XFB306" s="288"/>
      <c r="XFC306" s="288"/>
      <c r="XFD306" s="288"/>
    </row>
    <row r="307" s="274" customFormat="1" customHeight="1" spans="1:16384">
      <c r="A307" s="284">
        <v>212</v>
      </c>
      <c r="B307" s="285" t="s">
        <v>40</v>
      </c>
      <c r="C307" s="287">
        <v>37274.03</v>
      </c>
      <c r="XEH307" s="288"/>
      <c r="XEI307" s="288"/>
      <c r="XEJ307" s="288"/>
      <c r="XEK307" s="288"/>
      <c r="XEL307" s="288"/>
      <c r="XEM307" s="288"/>
      <c r="XEN307" s="288"/>
      <c r="XEO307" s="288"/>
      <c r="XEP307" s="288"/>
      <c r="XEQ307" s="288"/>
      <c r="XER307" s="288"/>
      <c r="XES307" s="288"/>
      <c r="XET307" s="288"/>
      <c r="XEU307" s="288"/>
      <c r="XEV307" s="288"/>
      <c r="XEW307" s="288"/>
      <c r="XEX307" s="288"/>
      <c r="XEY307" s="288"/>
      <c r="XEZ307" s="288"/>
      <c r="XFA307" s="288"/>
      <c r="XFB307" s="288"/>
      <c r="XFC307" s="288"/>
      <c r="XFD307" s="288"/>
    </row>
    <row r="308" s="274" customFormat="1" customHeight="1" spans="1:16384">
      <c r="A308" s="284">
        <v>21201</v>
      </c>
      <c r="B308" s="285" t="s">
        <v>291</v>
      </c>
      <c r="C308" s="287">
        <v>12939.06</v>
      </c>
      <c r="XEH308" s="288"/>
      <c r="XEI308" s="288"/>
      <c r="XEJ308" s="288"/>
      <c r="XEK308" s="288"/>
      <c r="XEL308" s="288"/>
      <c r="XEM308" s="288"/>
      <c r="XEN308" s="288"/>
      <c r="XEO308" s="288"/>
      <c r="XEP308" s="288"/>
      <c r="XEQ308" s="288"/>
      <c r="XER308" s="288"/>
      <c r="XES308" s="288"/>
      <c r="XET308" s="288"/>
      <c r="XEU308" s="288"/>
      <c r="XEV308" s="288"/>
      <c r="XEW308" s="288"/>
      <c r="XEX308" s="288"/>
      <c r="XEY308" s="288"/>
      <c r="XEZ308" s="288"/>
      <c r="XFA308" s="288"/>
      <c r="XFB308" s="288"/>
      <c r="XFC308" s="288"/>
      <c r="XFD308" s="288"/>
    </row>
    <row r="309" s="274" customFormat="1" customHeight="1" spans="1:16384">
      <c r="A309" s="284">
        <v>2120101</v>
      </c>
      <c r="B309" s="285" t="s">
        <v>65</v>
      </c>
      <c r="C309" s="287">
        <v>1774.05</v>
      </c>
      <c r="XEH309" s="288"/>
      <c r="XEI309" s="288"/>
      <c r="XEJ309" s="288"/>
      <c r="XEK309" s="288"/>
      <c r="XEL309" s="288"/>
      <c r="XEM309" s="288"/>
      <c r="XEN309" s="288"/>
      <c r="XEO309" s="288"/>
      <c r="XEP309" s="288"/>
      <c r="XEQ309" s="288"/>
      <c r="XER309" s="288"/>
      <c r="XES309" s="288"/>
      <c r="XET309" s="288"/>
      <c r="XEU309" s="288"/>
      <c r="XEV309" s="288"/>
      <c r="XEW309" s="288"/>
      <c r="XEX309" s="288"/>
      <c r="XEY309" s="288"/>
      <c r="XEZ309" s="288"/>
      <c r="XFA309" s="288"/>
      <c r="XFB309" s="288"/>
      <c r="XFC309" s="288"/>
      <c r="XFD309" s="288"/>
    </row>
    <row r="310" s="274" customFormat="1" customHeight="1" spans="1:16384">
      <c r="A310" s="284">
        <v>2120102</v>
      </c>
      <c r="B310" s="285" t="s">
        <v>66</v>
      </c>
      <c r="C310" s="287">
        <v>2667.08</v>
      </c>
      <c r="XEH310" s="288"/>
      <c r="XEI310" s="288"/>
      <c r="XEJ310" s="288"/>
      <c r="XEK310" s="288"/>
      <c r="XEL310" s="288"/>
      <c r="XEM310" s="288"/>
      <c r="XEN310" s="288"/>
      <c r="XEO310" s="288"/>
      <c r="XEP310" s="288"/>
      <c r="XEQ310" s="288"/>
      <c r="XER310" s="288"/>
      <c r="XES310" s="288"/>
      <c r="XET310" s="288"/>
      <c r="XEU310" s="288"/>
      <c r="XEV310" s="288"/>
      <c r="XEW310" s="288"/>
      <c r="XEX310" s="288"/>
      <c r="XEY310" s="288"/>
      <c r="XEZ310" s="288"/>
      <c r="XFA310" s="288"/>
      <c r="XFB310" s="288"/>
      <c r="XFC310" s="288"/>
      <c r="XFD310" s="288"/>
    </row>
    <row r="311" s="274" customFormat="1" customHeight="1" spans="1:16384">
      <c r="A311" s="284">
        <v>2120104</v>
      </c>
      <c r="B311" s="285" t="s">
        <v>292</v>
      </c>
      <c r="C311" s="287">
        <v>1429.07</v>
      </c>
      <c r="XEH311" s="288"/>
      <c r="XEI311" s="288"/>
      <c r="XEJ311" s="288"/>
      <c r="XEK311" s="288"/>
      <c r="XEL311" s="288"/>
      <c r="XEM311" s="288"/>
      <c r="XEN311" s="288"/>
      <c r="XEO311" s="288"/>
      <c r="XEP311" s="288"/>
      <c r="XEQ311" s="288"/>
      <c r="XER311" s="288"/>
      <c r="XES311" s="288"/>
      <c r="XET311" s="288"/>
      <c r="XEU311" s="288"/>
      <c r="XEV311" s="288"/>
      <c r="XEW311" s="288"/>
      <c r="XEX311" s="288"/>
      <c r="XEY311" s="288"/>
      <c r="XEZ311" s="288"/>
      <c r="XFA311" s="288"/>
      <c r="XFB311" s="288"/>
      <c r="XFC311" s="288"/>
      <c r="XFD311" s="288"/>
    </row>
    <row r="312" s="274" customFormat="1" customHeight="1" spans="1:16384">
      <c r="A312" s="284">
        <v>2120107</v>
      </c>
      <c r="B312" s="285" t="s">
        <v>293</v>
      </c>
      <c r="C312" s="287">
        <v>1867.28</v>
      </c>
      <c r="XEH312" s="288"/>
      <c r="XEI312" s="288"/>
      <c r="XEJ312" s="288"/>
      <c r="XEK312" s="288"/>
      <c r="XEL312" s="288"/>
      <c r="XEM312" s="288"/>
      <c r="XEN312" s="288"/>
      <c r="XEO312" s="288"/>
      <c r="XEP312" s="288"/>
      <c r="XEQ312" s="288"/>
      <c r="XER312" s="288"/>
      <c r="XES312" s="288"/>
      <c r="XET312" s="288"/>
      <c r="XEU312" s="288"/>
      <c r="XEV312" s="288"/>
      <c r="XEW312" s="288"/>
      <c r="XEX312" s="288"/>
      <c r="XEY312" s="288"/>
      <c r="XEZ312" s="288"/>
      <c r="XFA312" s="288"/>
      <c r="XFB312" s="288"/>
      <c r="XFC312" s="288"/>
      <c r="XFD312" s="288"/>
    </row>
    <row r="313" s="274" customFormat="1" customHeight="1" spans="1:16384">
      <c r="A313" s="284">
        <v>2120199</v>
      </c>
      <c r="B313" s="285" t="s">
        <v>294</v>
      </c>
      <c r="C313" s="287">
        <v>5201.58</v>
      </c>
      <c r="XEH313" s="288"/>
      <c r="XEI313" s="288"/>
      <c r="XEJ313" s="288"/>
      <c r="XEK313" s="288"/>
      <c r="XEL313" s="288"/>
      <c r="XEM313" s="288"/>
      <c r="XEN313" s="288"/>
      <c r="XEO313" s="288"/>
      <c r="XEP313" s="288"/>
      <c r="XEQ313" s="288"/>
      <c r="XER313" s="288"/>
      <c r="XES313" s="288"/>
      <c r="XET313" s="288"/>
      <c r="XEU313" s="288"/>
      <c r="XEV313" s="288"/>
      <c r="XEW313" s="288"/>
      <c r="XEX313" s="288"/>
      <c r="XEY313" s="288"/>
      <c r="XEZ313" s="288"/>
      <c r="XFA313" s="288"/>
      <c r="XFB313" s="288"/>
      <c r="XFC313" s="288"/>
      <c r="XFD313" s="288"/>
    </row>
    <row r="314" s="274" customFormat="1" customHeight="1" spans="1:16384">
      <c r="A314" s="284">
        <v>21203</v>
      </c>
      <c r="B314" s="285" t="s">
        <v>295</v>
      </c>
      <c r="C314" s="287">
        <v>2925.36</v>
      </c>
      <c r="XEH314" s="288"/>
      <c r="XEI314" s="288"/>
      <c r="XEJ314" s="288"/>
      <c r="XEK314" s="288"/>
      <c r="XEL314" s="288"/>
      <c r="XEM314" s="288"/>
      <c r="XEN314" s="288"/>
      <c r="XEO314" s="288"/>
      <c r="XEP314" s="288"/>
      <c r="XEQ314" s="288"/>
      <c r="XER314" s="288"/>
      <c r="XES314" s="288"/>
      <c r="XET314" s="288"/>
      <c r="XEU314" s="288"/>
      <c r="XEV314" s="288"/>
      <c r="XEW314" s="288"/>
      <c r="XEX314" s="288"/>
      <c r="XEY314" s="288"/>
      <c r="XEZ314" s="288"/>
      <c r="XFA314" s="288"/>
      <c r="XFB314" s="288"/>
      <c r="XFC314" s="288"/>
      <c r="XFD314" s="288"/>
    </row>
    <row r="315" s="274" customFormat="1" customHeight="1" spans="1:16384">
      <c r="A315" s="284">
        <v>2120399</v>
      </c>
      <c r="B315" s="285" t="s">
        <v>296</v>
      </c>
      <c r="C315" s="287">
        <v>2925.36</v>
      </c>
      <c r="XEH315" s="288"/>
      <c r="XEI315" s="288"/>
      <c r="XEJ315" s="288"/>
      <c r="XEK315" s="288"/>
      <c r="XEL315" s="288"/>
      <c r="XEM315" s="288"/>
      <c r="XEN315" s="288"/>
      <c r="XEO315" s="288"/>
      <c r="XEP315" s="288"/>
      <c r="XEQ315" s="288"/>
      <c r="XER315" s="288"/>
      <c r="XES315" s="288"/>
      <c r="XET315" s="288"/>
      <c r="XEU315" s="288"/>
      <c r="XEV315" s="288"/>
      <c r="XEW315" s="288"/>
      <c r="XEX315" s="288"/>
      <c r="XEY315" s="288"/>
      <c r="XEZ315" s="288"/>
      <c r="XFA315" s="288"/>
      <c r="XFB315" s="288"/>
      <c r="XFC315" s="288"/>
      <c r="XFD315" s="288"/>
    </row>
    <row r="316" s="274" customFormat="1" customHeight="1" spans="1:16384">
      <c r="A316" s="284">
        <v>21205</v>
      </c>
      <c r="B316" s="285" t="s">
        <v>297</v>
      </c>
      <c r="C316" s="287">
        <v>3901.35</v>
      </c>
      <c r="XEH316" s="288"/>
      <c r="XEI316" s="288"/>
      <c r="XEJ316" s="288"/>
      <c r="XEK316" s="288"/>
      <c r="XEL316" s="288"/>
      <c r="XEM316" s="288"/>
      <c r="XEN316" s="288"/>
      <c r="XEO316" s="288"/>
      <c r="XEP316" s="288"/>
      <c r="XEQ316" s="288"/>
      <c r="XER316" s="288"/>
      <c r="XES316" s="288"/>
      <c r="XET316" s="288"/>
      <c r="XEU316" s="288"/>
      <c r="XEV316" s="288"/>
      <c r="XEW316" s="288"/>
      <c r="XEX316" s="288"/>
      <c r="XEY316" s="288"/>
      <c r="XEZ316" s="288"/>
      <c r="XFA316" s="288"/>
      <c r="XFB316" s="288"/>
      <c r="XFC316" s="288"/>
      <c r="XFD316" s="288"/>
    </row>
    <row r="317" s="274" customFormat="1" customHeight="1" spans="1:16384">
      <c r="A317" s="284">
        <v>2120501</v>
      </c>
      <c r="B317" s="285" t="s">
        <v>297</v>
      </c>
      <c r="C317" s="287">
        <v>3901.35</v>
      </c>
      <c r="XEH317" s="288"/>
      <c r="XEI317" s="288"/>
      <c r="XEJ317" s="288"/>
      <c r="XEK317" s="288"/>
      <c r="XEL317" s="288"/>
      <c r="XEM317" s="288"/>
      <c r="XEN317" s="288"/>
      <c r="XEO317" s="288"/>
      <c r="XEP317" s="288"/>
      <c r="XEQ317" s="288"/>
      <c r="XER317" s="288"/>
      <c r="XES317" s="288"/>
      <c r="XET317" s="288"/>
      <c r="XEU317" s="288"/>
      <c r="XEV317" s="288"/>
      <c r="XEW317" s="288"/>
      <c r="XEX317" s="288"/>
      <c r="XEY317" s="288"/>
      <c r="XEZ317" s="288"/>
      <c r="XFA317" s="288"/>
      <c r="XFB317" s="288"/>
      <c r="XFC317" s="288"/>
      <c r="XFD317" s="288"/>
    </row>
    <row r="318" s="274" customFormat="1" customHeight="1" spans="1:16384">
      <c r="A318" s="284">
        <v>21299</v>
      </c>
      <c r="B318" s="285" t="s">
        <v>298</v>
      </c>
      <c r="C318" s="287">
        <v>17508.26</v>
      </c>
      <c r="XEH318" s="288"/>
      <c r="XEI318" s="288"/>
      <c r="XEJ318" s="288"/>
      <c r="XEK318" s="288"/>
      <c r="XEL318" s="288"/>
      <c r="XEM318" s="288"/>
      <c r="XEN318" s="288"/>
      <c r="XEO318" s="288"/>
      <c r="XEP318" s="288"/>
      <c r="XEQ318" s="288"/>
      <c r="XER318" s="288"/>
      <c r="XES318" s="288"/>
      <c r="XET318" s="288"/>
      <c r="XEU318" s="288"/>
      <c r="XEV318" s="288"/>
      <c r="XEW318" s="288"/>
      <c r="XEX318" s="288"/>
      <c r="XEY318" s="288"/>
      <c r="XEZ318" s="288"/>
      <c r="XFA318" s="288"/>
      <c r="XFB318" s="288"/>
      <c r="XFC318" s="288"/>
      <c r="XFD318" s="288"/>
    </row>
    <row r="319" s="274" customFormat="1" customHeight="1" spans="1:16384">
      <c r="A319" s="284">
        <v>2129999</v>
      </c>
      <c r="B319" s="285" t="s">
        <v>298</v>
      </c>
      <c r="C319" s="287">
        <v>17508.26</v>
      </c>
      <c r="XEH319" s="288"/>
      <c r="XEI319" s="288"/>
      <c r="XEJ319" s="288"/>
      <c r="XEK319" s="288"/>
      <c r="XEL319" s="288"/>
      <c r="XEM319" s="288"/>
      <c r="XEN319" s="288"/>
      <c r="XEO319" s="288"/>
      <c r="XEP319" s="288"/>
      <c r="XEQ319" s="288"/>
      <c r="XER319" s="288"/>
      <c r="XES319" s="288"/>
      <c r="XET319" s="288"/>
      <c r="XEU319" s="288"/>
      <c r="XEV319" s="288"/>
      <c r="XEW319" s="288"/>
      <c r="XEX319" s="288"/>
      <c r="XEY319" s="288"/>
      <c r="XEZ319" s="288"/>
      <c r="XFA319" s="288"/>
      <c r="XFB319" s="288"/>
      <c r="XFC319" s="288"/>
      <c r="XFD319" s="288"/>
    </row>
    <row r="320" s="274" customFormat="1" customHeight="1" spans="1:16384">
      <c r="A320" s="284">
        <v>213</v>
      </c>
      <c r="B320" s="285" t="s">
        <v>41</v>
      </c>
      <c r="C320" s="287">
        <v>73092.99</v>
      </c>
      <c r="XEH320" s="288"/>
      <c r="XEI320" s="288"/>
      <c r="XEJ320" s="288"/>
      <c r="XEK320" s="288"/>
      <c r="XEL320" s="288"/>
      <c r="XEM320" s="288"/>
      <c r="XEN320" s="288"/>
      <c r="XEO320" s="288"/>
      <c r="XEP320" s="288"/>
      <c r="XEQ320" s="288"/>
      <c r="XER320" s="288"/>
      <c r="XES320" s="288"/>
      <c r="XET320" s="288"/>
      <c r="XEU320" s="288"/>
      <c r="XEV320" s="288"/>
      <c r="XEW320" s="288"/>
      <c r="XEX320" s="288"/>
      <c r="XEY320" s="288"/>
      <c r="XEZ320" s="288"/>
      <c r="XFA320" s="288"/>
      <c r="XFB320" s="288"/>
      <c r="XFC320" s="288"/>
      <c r="XFD320" s="288"/>
    </row>
    <row r="321" s="274" customFormat="1" customHeight="1" spans="1:16384">
      <c r="A321" s="284">
        <v>21301</v>
      </c>
      <c r="B321" s="285" t="s">
        <v>299</v>
      </c>
      <c r="C321" s="287">
        <v>27442.42</v>
      </c>
      <c r="XEH321" s="288"/>
      <c r="XEI321" s="288"/>
      <c r="XEJ321" s="288"/>
      <c r="XEK321" s="288"/>
      <c r="XEL321" s="288"/>
      <c r="XEM321" s="288"/>
      <c r="XEN321" s="288"/>
      <c r="XEO321" s="288"/>
      <c r="XEP321" s="288"/>
      <c r="XEQ321" s="288"/>
      <c r="XER321" s="288"/>
      <c r="XES321" s="288"/>
      <c r="XET321" s="288"/>
      <c r="XEU321" s="288"/>
      <c r="XEV321" s="288"/>
      <c r="XEW321" s="288"/>
      <c r="XEX321" s="288"/>
      <c r="XEY321" s="288"/>
      <c r="XEZ321" s="288"/>
      <c r="XFA321" s="288"/>
      <c r="XFB321" s="288"/>
      <c r="XFC321" s="288"/>
      <c r="XFD321" s="288"/>
    </row>
    <row r="322" s="274" customFormat="1" customHeight="1" spans="1:16384">
      <c r="A322" s="284">
        <v>2130101</v>
      </c>
      <c r="B322" s="285" t="s">
        <v>65</v>
      </c>
      <c r="C322" s="287">
        <v>3912.72</v>
      </c>
      <c r="XEH322" s="288"/>
      <c r="XEI322" s="288"/>
      <c r="XEJ322" s="288"/>
      <c r="XEK322" s="288"/>
      <c r="XEL322" s="288"/>
      <c r="XEM322" s="288"/>
      <c r="XEN322" s="288"/>
      <c r="XEO322" s="288"/>
      <c r="XEP322" s="288"/>
      <c r="XEQ322" s="288"/>
      <c r="XER322" s="288"/>
      <c r="XES322" s="288"/>
      <c r="XET322" s="288"/>
      <c r="XEU322" s="288"/>
      <c r="XEV322" s="288"/>
      <c r="XEW322" s="288"/>
      <c r="XEX322" s="288"/>
      <c r="XEY322" s="288"/>
      <c r="XEZ322" s="288"/>
      <c r="XFA322" s="288"/>
      <c r="XFB322" s="288"/>
      <c r="XFC322" s="288"/>
      <c r="XFD322" s="288"/>
    </row>
    <row r="323" s="274" customFormat="1" customHeight="1" spans="1:16384">
      <c r="A323" s="284">
        <v>2130103</v>
      </c>
      <c r="B323" s="285" t="s">
        <v>74</v>
      </c>
      <c r="C323" s="287">
        <v>7</v>
      </c>
      <c r="XEH323" s="288"/>
      <c r="XEI323" s="288"/>
      <c r="XEJ323" s="288"/>
      <c r="XEK323" s="288"/>
      <c r="XEL323" s="288"/>
      <c r="XEM323" s="288"/>
      <c r="XEN323" s="288"/>
      <c r="XEO323" s="288"/>
      <c r="XEP323" s="288"/>
      <c r="XEQ323" s="288"/>
      <c r="XER323" s="288"/>
      <c r="XES323" s="288"/>
      <c r="XET323" s="288"/>
      <c r="XEU323" s="288"/>
      <c r="XEV323" s="288"/>
      <c r="XEW323" s="288"/>
      <c r="XEX323" s="288"/>
      <c r="XEY323" s="288"/>
      <c r="XEZ323" s="288"/>
      <c r="XFA323" s="288"/>
      <c r="XFB323" s="288"/>
      <c r="XFC323" s="288"/>
      <c r="XFD323" s="288"/>
    </row>
    <row r="324" s="274" customFormat="1" customHeight="1" spans="1:16384">
      <c r="A324" s="284">
        <v>2130104</v>
      </c>
      <c r="B324" s="285" t="s">
        <v>87</v>
      </c>
      <c r="C324" s="286">
        <v>1105.18</v>
      </c>
      <c r="XEH324" s="288"/>
      <c r="XEI324" s="288"/>
      <c r="XEJ324" s="288"/>
      <c r="XEK324" s="288"/>
      <c r="XEL324" s="288"/>
      <c r="XEM324" s="288"/>
      <c r="XEN324" s="288"/>
      <c r="XEO324" s="288"/>
      <c r="XEP324" s="288"/>
      <c r="XEQ324" s="288"/>
      <c r="XER324" s="288"/>
      <c r="XES324" s="288"/>
      <c r="XET324" s="288"/>
      <c r="XEU324" s="288"/>
      <c r="XEV324" s="288"/>
      <c r="XEW324" s="288"/>
      <c r="XEX324" s="288"/>
      <c r="XEY324" s="288"/>
      <c r="XEZ324" s="288"/>
      <c r="XFA324" s="288"/>
      <c r="XFB324" s="288"/>
      <c r="XFC324" s="288"/>
      <c r="XFD324" s="288"/>
    </row>
    <row r="325" s="274" customFormat="1" customHeight="1" spans="1:16384">
      <c r="A325" s="284">
        <v>2130106</v>
      </c>
      <c r="B325" s="285" t="s">
        <v>300</v>
      </c>
      <c r="C325" s="286">
        <v>121.4</v>
      </c>
      <c r="XEH325" s="288"/>
      <c r="XEI325" s="288"/>
      <c r="XEJ325" s="288"/>
      <c r="XEK325" s="288"/>
      <c r="XEL325" s="288"/>
      <c r="XEM325" s="288"/>
      <c r="XEN325" s="288"/>
      <c r="XEO325" s="288"/>
      <c r="XEP325" s="288"/>
      <c r="XEQ325" s="288"/>
      <c r="XER325" s="288"/>
      <c r="XES325" s="288"/>
      <c r="XET325" s="288"/>
      <c r="XEU325" s="288"/>
      <c r="XEV325" s="288"/>
      <c r="XEW325" s="288"/>
      <c r="XEX325" s="288"/>
      <c r="XEY325" s="288"/>
      <c r="XEZ325" s="288"/>
      <c r="XFA325" s="288"/>
      <c r="XFB325" s="288"/>
      <c r="XFC325" s="288"/>
      <c r="XFD325" s="288"/>
    </row>
    <row r="326" s="274" customFormat="1" customHeight="1" spans="1:16384">
      <c r="A326" s="284">
        <v>2130108</v>
      </c>
      <c r="B326" s="285" t="s">
        <v>301</v>
      </c>
      <c r="C326" s="286">
        <v>899.15</v>
      </c>
      <c r="XEH326" s="288"/>
      <c r="XEI326" s="288"/>
      <c r="XEJ326" s="288"/>
      <c r="XEK326" s="288"/>
      <c r="XEL326" s="288"/>
      <c r="XEM326" s="288"/>
      <c r="XEN326" s="288"/>
      <c r="XEO326" s="288"/>
      <c r="XEP326" s="288"/>
      <c r="XEQ326" s="288"/>
      <c r="XER326" s="288"/>
      <c r="XES326" s="288"/>
      <c r="XET326" s="288"/>
      <c r="XEU326" s="288"/>
      <c r="XEV326" s="288"/>
      <c r="XEW326" s="288"/>
      <c r="XEX326" s="288"/>
      <c r="XEY326" s="288"/>
      <c r="XEZ326" s="288"/>
      <c r="XFA326" s="288"/>
      <c r="XFB326" s="288"/>
      <c r="XFC326" s="288"/>
      <c r="XFD326" s="288"/>
    </row>
    <row r="327" s="274" customFormat="1" customHeight="1" spans="1:16384">
      <c r="A327" s="284">
        <v>2130109</v>
      </c>
      <c r="B327" s="285" t="s">
        <v>302</v>
      </c>
      <c r="C327" s="287">
        <v>100.6</v>
      </c>
      <c r="XEH327" s="288"/>
      <c r="XEI327" s="288"/>
      <c r="XEJ327" s="288"/>
      <c r="XEK327" s="288"/>
      <c r="XEL327" s="288"/>
      <c r="XEM327" s="288"/>
      <c r="XEN327" s="288"/>
      <c r="XEO327" s="288"/>
      <c r="XEP327" s="288"/>
      <c r="XEQ327" s="288"/>
      <c r="XER327" s="288"/>
      <c r="XES327" s="288"/>
      <c r="XET327" s="288"/>
      <c r="XEU327" s="288"/>
      <c r="XEV327" s="288"/>
      <c r="XEW327" s="288"/>
      <c r="XEX327" s="288"/>
      <c r="XEY327" s="288"/>
      <c r="XEZ327" s="288"/>
      <c r="XFA327" s="288"/>
      <c r="XFB327" s="288"/>
      <c r="XFC327" s="288"/>
      <c r="XFD327" s="288"/>
    </row>
    <row r="328" s="274" customFormat="1" customHeight="1" spans="1:16384">
      <c r="A328" s="284">
        <v>2130110</v>
      </c>
      <c r="B328" s="285" t="s">
        <v>303</v>
      </c>
      <c r="C328" s="287">
        <v>85.51</v>
      </c>
      <c r="XEH328" s="288"/>
      <c r="XEI328" s="288"/>
      <c r="XEJ328" s="288"/>
      <c r="XEK328" s="288"/>
      <c r="XEL328" s="288"/>
      <c r="XEM328" s="288"/>
      <c r="XEN328" s="288"/>
      <c r="XEO328" s="288"/>
      <c r="XEP328" s="288"/>
      <c r="XEQ328" s="288"/>
      <c r="XER328" s="288"/>
      <c r="XES328" s="288"/>
      <c r="XET328" s="288"/>
      <c r="XEU328" s="288"/>
      <c r="XEV328" s="288"/>
      <c r="XEW328" s="288"/>
      <c r="XEX328" s="288"/>
      <c r="XEY328" s="288"/>
      <c r="XEZ328" s="288"/>
      <c r="XFA328" s="288"/>
      <c r="XFB328" s="288"/>
      <c r="XFC328" s="288"/>
      <c r="XFD328" s="288"/>
    </row>
    <row r="329" s="274" customFormat="1" customHeight="1" spans="1:16384">
      <c r="A329" s="284">
        <v>2130111</v>
      </c>
      <c r="B329" s="285" t="s">
        <v>304</v>
      </c>
      <c r="C329" s="287">
        <v>7.5</v>
      </c>
      <c r="XEH329" s="288"/>
      <c r="XEI329" s="288"/>
      <c r="XEJ329" s="288"/>
      <c r="XEK329" s="288"/>
      <c r="XEL329" s="288"/>
      <c r="XEM329" s="288"/>
      <c r="XEN329" s="288"/>
      <c r="XEO329" s="288"/>
      <c r="XEP329" s="288"/>
      <c r="XEQ329" s="288"/>
      <c r="XER329" s="288"/>
      <c r="XES329" s="288"/>
      <c r="XET329" s="288"/>
      <c r="XEU329" s="288"/>
      <c r="XEV329" s="288"/>
      <c r="XEW329" s="288"/>
      <c r="XEX329" s="288"/>
      <c r="XEY329" s="288"/>
      <c r="XEZ329" s="288"/>
      <c r="XFA329" s="288"/>
      <c r="XFB329" s="288"/>
      <c r="XFC329" s="288"/>
      <c r="XFD329" s="288"/>
    </row>
    <row r="330" s="274" customFormat="1" customHeight="1" spans="1:16384">
      <c r="A330" s="284">
        <v>2130112</v>
      </c>
      <c r="B330" s="285" t="s">
        <v>305</v>
      </c>
      <c r="C330" s="287">
        <v>353.45</v>
      </c>
      <c r="XEH330" s="288"/>
      <c r="XEI330" s="288"/>
      <c r="XEJ330" s="288"/>
      <c r="XEK330" s="288"/>
      <c r="XEL330" s="288"/>
      <c r="XEM330" s="288"/>
      <c r="XEN330" s="288"/>
      <c r="XEO330" s="288"/>
      <c r="XEP330" s="288"/>
      <c r="XEQ330" s="288"/>
      <c r="XER330" s="288"/>
      <c r="XES330" s="288"/>
      <c r="XET330" s="288"/>
      <c r="XEU330" s="288"/>
      <c r="XEV330" s="288"/>
      <c r="XEW330" s="288"/>
      <c r="XEX330" s="288"/>
      <c r="XEY330" s="288"/>
      <c r="XEZ330" s="288"/>
      <c r="XFA330" s="288"/>
      <c r="XFB330" s="288"/>
      <c r="XFC330" s="288"/>
      <c r="XFD330" s="288"/>
    </row>
    <row r="331" s="274" customFormat="1" customHeight="1" spans="1:16384">
      <c r="A331" s="284">
        <v>2130121</v>
      </c>
      <c r="B331" s="285" t="s">
        <v>306</v>
      </c>
      <c r="C331" s="287">
        <v>1101.88</v>
      </c>
      <c r="XEH331" s="288"/>
      <c r="XEI331" s="288"/>
      <c r="XEJ331" s="288"/>
      <c r="XEK331" s="288"/>
      <c r="XEL331" s="288"/>
      <c r="XEM331" s="288"/>
      <c r="XEN331" s="288"/>
      <c r="XEO331" s="288"/>
      <c r="XEP331" s="288"/>
      <c r="XEQ331" s="288"/>
      <c r="XER331" s="288"/>
      <c r="XES331" s="288"/>
      <c r="XET331" s="288"/>
      <c r="XEU331" s="288"/>
      <c r="XEV331" s="288"/>
      <c r="XEW331" s="288"/>
      <c r="XEX331" s="288"/>
      <c r="XEY331" s="288"/>
      <c r="XEZ331" s="288"/>
      <c r="XFA331" s="288"/>
      <c r="XFB331" s="288"/>
      <c r="XFC331" s="288"/>
      <c r="XFD331" s="288"/>
    </row>
    <row r="332" s="274" customFormat="1" customHeight="1" spans="1:16384">
      <c r="A332" s="284">
        <v>2130122</v>
      </c>
      <c r="B332" s="285" t="s">
        <v>307</v>
      </c>
      <c r="C332" s="287">
        <v>7759.44</v>
      </c>
      <c r="XEH332" s="288"/>
      <c r="XEI332" s="288"/>
      <c r="XEJ332" s="288"/>
      <c r="XEK332" s="288"/>
      <c r="XEL332" s="288"/>
      <c r="XEM332" s="288"/>
      <c r="XEN332" s="288"/>
      <c r="XEO332" s="288"/>
      <c r="XEP332" s="288"/>
      <c r="XEQ332" s="288"/>
      <c r="XER332" s="288"/>
      <c r="XES332" s="288"/>
      <c r="XET332" s="288"/>
      <c r="XEU332" s="288"/>
      <c r="XEV332" s="288"/>
      <c r="XEW332" s="288"/>
      <c r="XEX332" s="288"/>
      <c r="XEY332" s="288"/>
      <c r="XEZ332" s="288"/>
      <c r="XFA332" s="288"/>
      <c r="XFB332" s="288"/>
      <c r="XFC332" s="288"/>
      <c r="XFD332" s="288"/>
    </row>
    <row r="333" s="274" customFormat="1" customHeight="1" spans="1:16384">
      <c r="A333" s="284">
        <v>2130126</v>
      </c>
      <c r="B333" s="285" t="s">
        <v>308</v>
      </c>
      <c r="C333" s="287">
        <v>1730.86</v>
      </c>
      <c r="XEH333" s="288"/>
      <c r="XEI333" s="288"/>
      <c r="XEJ333" s="288"/>
      <c r="XEK333" s="288"/>
      <c r="XEL333" s="288"/>
      <c r="XEM333" s="288"/>
      <c r="XEN333" s="288"/>
      <c r="XEO333" s="288"/>
      <c r="XEP333" s="288"/>
      <c r="XEQ333" s="288"/>
      <c r="XER333" s="288"/>
      <c r="XES333" s="288"/>
      <c r="XET333" s="288"/>
      <c r="XEU333" s="288"/>
      <c r="XEV333" s="288"/>
      <c r="XEW333" s="288"/>
      <c r="XEX333" s="288"/>
      <c r="XEY333" s="288"/>
      <c r="XEZ333" s="288"/>
      <c r="XFA333" s="288"/>
      <c r="XFB333" s="288"/>
      <c r="XFC333" s="288"/>
      <c r="XFD333" s="288"/>
    </row>
    <row r="334" s="274" customFormat="1" customHeight="1" spans="1:16384">
      <c r="A334" s="284">
        <v>2130135</v>
      </c>
      <c r="B334" s="285" t="s">
        <v>309</v>
      </c>
      <c r="C334" s="287">
        <v>1548.59</v>
      </c>
      <c r="XEH334" s="288"/>
      <c r="XEI334" s="288"/>
      <c r="XEJ334" s="288"/>
      <c r="XEK334" s="288"/>
      <c r="XEL334" s="288"/>
      <c r="XEM334" s="288"/>
      <c r="XEN334" s="288"/>
      <c r="XEO334" s="288"/>
      <c r="XEP334" s="288"/>
      <c r="XEQ334" s="288"/>
      <c r="XER334" s="288"/>
      <c r="XES334" s="288"/>
      <c r="XET334" s="288"/>
      <c r="XEU334" s="288"/>
      <c r="XEV334" s="288"/>
      <c r="XEW334" s="288"/>
      <c r="XEX334" s="288"/>
      <c r="XEY334" s="288"/>
      <c r="XEZ334" s="288"/>
      <c r="XFA334" s="288"/>
      <c r="XFB334" s="288"/>
      <c r="XFC334" s="288"/>
      <c r="XFD334" s="288"/>
    </row>
    <row r="335" s="274" customFormat="1" customHeight="1" spans="1:16384">
      <c r="A335" s="284">
        <v>2130142</v>
      </c>
      <c r="B335" s="285" t="s">
        <v>310</v>
      </c>
      <c r="C335" s="287">
        <v>45</v>
      </c>
      <c r="XEH335" s="288"/>
      <c r="XEI335" s="288"/>
      <c r="XEJ335" s="288"/>
      <c r="XEK335" s="288"/>
      <c r="XEL335" s="288"/>
      <c r="XEM335" s="288"/>
      <c r="XEN335" s="288"/>
      <c r="XEO335" s="288"/>
      <c r="XEP335" s="288"/>
      <c r="XEQ335" s="288"/>
      <c r="XER335" s="288"/>
      <c r="XES335" s="288"/>
      <c r="XET335" s="288"/>
      <c r="XEU335" s="288"/>
      <c r="XEV335" s="288"/>
      <c r="XEW335" s="288"/>
      <c r="XEX335" s="288"/>
      <c r="XEY335" s="288"/>
      <c r="XEZ335" s="288"/>
      <c r="XFA335" s="288"/>
      <c r="XFB335" s="288"/>
      <c r="XFC335" s="288"/>
      <c r="XFD335" s="288"/>
    </row>
    <row r="336" s="274" customFormat="1" customHeight="1" spans="1:16384">
      <c r="A336" s="284">
        <v>2130148</v>
      </c>
      <c r="B336" s="285" t="s">
        <v>311</v>
      </c>
      <c r="C336" s="287">
        <v>1188.84</v>
      </c>
      <c r="XEH336" s="288"/>
      <c r="XEI336" s="288"/>
      <c r="XEJ336" s="288"/>
      <c r="XEK336" s="288"/>
      <c r="XEL336" s="288"/>
      <c r="XEM336" s="288"/>
      <c r="XEN336" s="288"/>
      <c r="XEO336" s="288"/>
      <c r="XEP336" s="288"/>
      <c r="XEQ336" s="288"/>
      <c r="XER336" s="288"/>
      <c r="XES336" s="288"/>
      <c r="XET336" s="288"/>
      <c r="XEU336" s="288"/>
      <c r="XEV336" s="288"/>
      <c r="XEW336" s="288"/>
      <c r="XEX336" s="288"/>
      <c r="XEY336" s="288"/>
      <c r="XEZ336" s="288"/>
      <c r="XFA336" s="288"/>
      <c r="XFB336" s="288"/>
      <c r="XFC336" s="288"/>
      <c r="XFD336" s="288"/>
    </row>
    <row r="337" s="274" customFormat="1" customHeight="1" spans="1:16384">
      <c r="A337" s="284">
        <v>2130153</v>
      </c>
      <c r="B337" s="285" t="s">
        <v>312</v>
      </c>
      <c r="C337" s="287">
        <v>4203</v>
      </c>
      <c r="XEH337" s="288"/>
      <c r="XEI337" s="288"/>
      <c r="XEJ337" s="288"/>
      <c r="XEK337" s="288"/>
      <c r="XEL337" s="288"/>
      <c r="XEM337" s="288"/>
      <c r="XEN337" s="288"/>
      <c r="XEO337" s="288"/>
      <c r="XEP337" s="288"/>
      <c r="XEQ337" s="288"/>
      <c r="XER337" s="288"/>
      <c r="XES337" s="288"/>
      <c r="XET337" s="288"/>
      <c r="XEU337" s="288"/>
      <c r="XEV337" s="288"/>
      <c r="XEW337" s="288"/>
      <c r="XEX337" s="288"/>
      <c r="XEY337" s="288"/>
      <c r="XEZ337" s="288"/>
      <c r="XFA337" s="288"/>
      <c r="XFB337" s="288"/>
      <c r="XFC337" s="288"/>
      <c r="XFD337" s="288"/>
    </row>
    <row r="338" s="274" customFormat="1" customHeight="1" spans="1:16384">
      <c r="A338" s="284">
        <v>2130199</v>
      </c>
      <c r="B338" s="285" t="s">
        <v>313</v>
      </c>
      <c r="C338" s="287">
        <v>3272.3</v>
      </c>
      <c r="XEH338" s="288"/>
      <c r="XEI338" s="288"/>
      <c r="XEJ338" s="288"/>
      <c r="XEK338" s="288"/>
      <c r="XEL338" s="288"/>
      <c r="XEM338" s="288"/>
      <c r="XEN338" s="288"/>
      <c r="XEO338" s="288"/>
      <c r="XEP338" s="288"/>
      <c r="XEQ338" s="288"/>
      <c r="XER338" s="288"/>
      <c r="XES338" s="288"/>
      <c r="XET338" s="288"/>
      <c r="XEU338" s="288"/>
      <c r="XEV338" s="288"/>
      <c r="XEW338" s="288"/>
      <c r="XEX338" s="288"/>
      <c r="XEY338" s="288"/>
      <c r="XEZ338" s="288"/>
      <c r="XFA338" s="288"/>
      <c r="XFB338" s="288"/>
      <c r="XFC338" s="288"/>
      <c r="XFD338" s="288"/>
    </row>
    <row r="339" s="274" customFormat="1" customHeight="1" spans="1:16384">
      <c r="A339" s="284">
        <v>21302</v>
      </c>
      <c r="B339" s="285" t="s">
        <v>314</v>
      </c>
      <c r="C339" s="287">
        <v>5373.95</v>
      </c>
      <c r="XEH339" s="288"/>
      <c r="XEI339" s="288"/>
      <c r="XEJ339" s="288"/>
      <c r="XEK339" s="288"/>
      <c r="XEL339" s="288"/>
      <c r="XEM339" s="288"/>
      <c r="XEN339" s="288"/>
      <c r="XEO339" s="288"/>
      <c r="XEP339" s="288"/>
      <c r="XEQ339" s="288"/>
      <c r="XER339" s="288"/>
      <c r="XES339" s="288"/>
      <c r="XET339" s="288"/>
      <c r="XEU339" s="288"/>
      <c r="XEV339" s="288"/>
      <c r="XEW339" s="288"/>
      <c r="XEX339" s="288"/>
      <c r="XEY339" s="288"/>
      <c r="XEZ339" s="288"/>
      <c r="XFA339" s="288"/>
      <c r="XFB339" s="288"/>
      <c r="XFC339" s="288"/>
      <c r="XFD339" s="288"/>
    </row>
    <row r="340" s="274" customFormat="1" customHeight="1" spans="1:16384">
      <c r="A340" s="284">
        <v>2130205</v>
      </c>
      <c r="B340" s="285" t="s">
        <v>315</v>
      </c>
      <c r="C340" s="287">
        <v>3855.07</v>
      </c>
      <c r="XEH340" s="288"/>
      <c r="XEI340" s="288"/>
      <c r="XEJ340" s="288"/>
      <c r="XEK340" s="288"/>
      <c r="XEL340" s="288"/>
      <c r="XEM340" s="288"/>
      <c r="XEN340" s="288"/>
      <c r="XEO340" s="288"/>
      <c r="XEP340" s="288"/>
      <c r="XEQ340" s="288"/>
      <c r="XER340" s="288"/>
      <c r="XES340" s="288"/>
      <c r="XET340" s="288"/>
      <c r="XEU340" s="288"/>
      <c r="XEV340" s="288"/>
      <c r="XEW340" s="288"/>
      <c r="XEX340" s="288"/>
      <c r="XEY340" s="288"/>
      <c r="XEZ340" s="288"/>
      <c r="XFA340" s="288"/>
      <c r="XFB340" s="288"/>
      <c r="XFC340" s="288"/>
      <c r="XFD340" s="288"/>
    </row>
    <row r="341" s="274" customFormat="1" customHeight="1" spans="1:16384">
      <c r="A341" s="284">
        <v>2130211</v>
      </c>
      <c r="B341" s="285" t="s">
        <v>316</v>
      </c>
      <c r="C341" s="287">
        <v>10</v>
      </c>
      <c r="XEH341" s="288"/>
      <c r="XEI341" s="288"/>
      <c r="XEJ341" s="288"/>
      <c r="XEK341" s="288"/>
      <c r="XEL341" s="288"/>
      <c r="XEM341" s="288"/>
      <c r="XEN341" s="288"/>
      <c r="XEO341" s="288"/>
      <c r="XEP341" s="288"/>
      <c r="XEQ341" s="288"/>
      <c r="XER341" s="288"/>
      <c r="XES341" s="288"/>
      <c r="XET341" s="288"/>
      <c r="XEU341" s="288"/>
      <c r="XEV341" s="288"/>
      <c r="XEW341" s="288"/>
      <c r="XEX341" s="288"/>
      <c r="XEY341" s="288"/>
      <c r="XEZ341" s="288"/>
      <c r="XFA341" s="288"/>
      <c r="XFB341" s="288"/>
      <c r="XFC341" s="288"/>
      <c r="XFD341" s="288"/>
    </row>
    <row r="342" s="274" customFormat="1" customHeight="1" spans="1:16384">
      <c r="A342" s="284">
        <v>2130213</v>
      </c>
      <c r="B342" s="285" t="s">
        <v>317</v>
      </c>
      <c r="C342" s="287">
        <v>11</v>
      </c>
      <c r="XEH342" s="288"/>
      <c r="XEI342" s="288"/>
      <c r="XEJ342" s="288"/>
      <c r="XEK342" s="288"/>
      <c r="XEL342" s="288"/>
      <c r="XEM342" s="288"/>
      <c r="XEN342" s="288"/>
      <c r="XEO342" s="288"/>
      <c r="XEP342" s="288"/>
      <c r="XEQ342" s="288"/>
      <c r="XER342" s="288"/>
      <c r="XES342" s="288"/>
      <c r="XET342" s="288"/>
      <c r="XEU342" s="288"/>
      <c r="XEV342" s="288"/>
      <c r="XEW342" s="288"/>
      <c r="XEX342" s="288"/>
      <c r="XEY342" s="288"/>
      <c r="XEZ342" s="288"/>
      <c r="XFA342" s="288"/>
      <c r="XFB342" s="288"/>
      <c r="XFC342" s="288"/>
      <c r="XFD342" s="288"/>
    </row>
    <row r="343" s="274" customFormat="1" customHeight="1" spans="1:16384">
      <c r="A343" s="284">
        <v>2130234</v>
      </c>
      <c r="B343" s="285" t="s">
        <v>318</v>
      </c>
      <c r="C343" s="287">
        <v>79</v>
      </c>
      <c r="XEH343" s="288"/>
      <c r="XEI343" s="288"/>
      <c r="XEJ343" s="288"/>
      <c r="XEK343" s="288"/>
      <c r="XEL343" s="288"/>
      <c r="XEM343" s="288"/>
      <c r="XEN343" s="288"/>
      <c r="XEO343" s="288"/>
      <c r="XEP343" s="288"/>
      <c r="XEQ343" s="288"/>
      <c r="XER343" s="288"/>
      <c r="XES343" s="288"/>
      <c r="XET343" s="288"/>
      <c r="XEU343" s="288"/>
      <c r="XEV343" s="288"/>
      <c r="XEW343" s="288"/>
      <c r="XEX343" s="288"/>
      <c r="XEY343" s="288"/>
      <c r="XEZ343" s="288"/>
      <c r="XFA343" s="288"/>
      <c r="XFB343" s="288"/>
      <c r="XFC343" s="288"/>
      <c r="XFD343" s="288"/>
    </row>
    <row r="344" s="274" customFormat="1" customHeight="1" spans="1:16384">
      <c r="A344" s="284">
        <v>2130237</v>
      </c>
      <c r="B344" s="285" t="s">
        <v>305</v>
      </c>
      <c r="C344" s="287">
        <v>1.05</v>
      </c>
      <c r="XEH344" s="288"/>
      <c r="XEI344" s="288"/>
      <c r="XEJ344" s="288"/>
      <c r="XEK344" s="288"/>
      <c r="XEL344" s="288"/>
      <c r="XEM344" s="288"/>
      <c r="XEN344" s="288"/>
      <c r="XEO344" s="288"/>
      <c r="XEP344" s="288"/>
      <c r="XEQ344" s="288"/>
      <c r="XER344" s="288"/>
      <c r="XES344" s="288"/>
      <c r="XET344" s="288"/>
      <c r="XEU344" s="288"/>
      <c r="XEV344" s="288"/>
      <c r="XEW344" s="288"/>
      <c r="XEX344" s="288"/>
      <c r="XEY344" s="288"/>
      <c r="XEZ344" s="288"/>
      <c r="XFA344" s="288"/>
      <c r="XFB344" s="288"/>
      <c r="XFC344" s="288"/>
      <c r="XFD344" s="288"/>
    </row>
    <row r="345" s="274" customFormat="1" customHeight="1" spans="1:16384">
      <c r="A345" s="284">
        <v>2130299</v>
      </c>
      <c r="B345" s="285" t="s">
        <v>319</v>
      </c>
      <c r="C345" s="287">
        <v>1417.83</v>
      </c>
      <c r="XEH345" s="288"/>
      <c r="XEI345" s="288"/>
      <c r="XEJ345" s="288"/>
      <c r="XEK345" s="288"/>
      <c r="XEL345" s="288"/>
      <c r="XEM345" s="288"/>
      <c r="XEN345" s="288"/>
      <c r="XEO345" s="288"/>
      <c r="XEP345" s="288"/>
      <c r="XEQ345" s="288"/>
      <c r="XER345" s="288"/>
      <c r="XES345" s="288"/>
      <c r="XET345" s="288"/>
      <c r="XEU345" s="288"/>
      <c r="XEV345" s="288"/>
      <c r="XEW345" s="288"/>
      <c r="XEX345" s="288"/>
      <c r="XEY345" s="288"/>
      <c r="XEZ345" s="288"/>
      <c r="XFA345" s="288"/>
      <c r="XFB345" s="288"/>
      <c r="XFC345" s="288"/>
      <c r="XFD345" s="288"/>
    </row>
    <row r="346" s="274" customFormat="1" customHeight="1" spans="1:16384">
      <c r="A346" s="284">
        <v>21303</v>
      </c>
      <c r="B346" s="285" t="s">
        <v>320</v>
      </c>
      <c r="C346" s="287">
        <v>16992.11</v>
      </c>
      <c r="XEH346" s="288"/>
      <c r="XEI346" s="288"/>
      <c r="XEJ346" s="288"/>
      <c r="XEK346" s="288"/>
      <c r="XEL346" s="288"/>
      <c r="XEM346" s="288"/>
      <c r="XEN346" s="288"/>
      <c r="XEO346" s="288"/>
      <c r="XEP346" s="288"/>
      <c r="XEQ346" s="288"/>
      <c r="XER346" s="288"/>
      <c r="XES346" s="288"/>
      <c r="XET346" s="288"/>
      <c r="XEU346" s="288"/>
      <c r="XEV346" s="288"/>
      <c r="XEW346" s="288"/>
      <c r="XEX346" s="288"/>
      <c r="XEY346" s="288"/>
      <c r="XEZ346" s="288"/>
      <c r="XFA346" s="288"/>
      <c r="XFB346" s="288"/>
      <c r="XFC346" s="288"/>
      <c r="XFD346" s="288"/>
    </row>
    <row r="347" s="274" customFormat="1" customHeight="1" spans="1:16384">
      <c r="A347" s="284">
        <v>2130301</v>
      </c>
      <c r="B347" s="285" t="s">
        <v>65</v>
      </c>
      <c r="C347" s="287">
        <v>249.83</v>
      </c>
      <c r="XEH347" s="288"/>
      <c r="XEI347" s="288"/>
      <c r="XEJ347" s="288"/>
      <c r="XEK347" s="288"/>
      <c r="XEL347" s="288"/>
      <c r="XEM347" s="288"/>
      <c r="XEN347" s="288"/>
      <c r="XEO347" s="288"/>
      <c r="XEP347" s="288"/>
      <c r="XEQ347" s="288"/>
      <c r="XER347" s="288"/>
      <c r="XES347" s="288"/>
      <c r="XET347" s="288"/>
      <c r="XEU347" s="288"/>
      <c r="XEV347" s="288"/>
      <c r="XEW347" s="288"/>
      <c r="XEX347" s="288"/>
      <c r="XEY347" s="288"/>
      <c r="XEZ347" s="288"/>
      <c r="XFA347" s="288"/>
      <c r="XFB347" s="288"/>
      <c r="XFC347" s="288"/>
      <c r="XFD347" s="288"/>
    </row>
    <row r="348" s="274" customFormat="1" customHeight="1" spans="1:16384">
      <c r="A348" s="284">
        <v>2130304</v>
      </c>
      <c r="B348" s="285" t="s">
        <v>321</v>
      </c>
      <c r="C348" s="287">
        <v>16.28</v>
      </c>
      <c r="XEH348" s="288"/>
      <c r="XEI348" s="288"/>
      <c r="XEJ348" s="288"/>
      <c r="XEK348" s="288"/>
      <c r="XEL348" s="288"/>
      <c r="XEM348" s="288"/>
      <c r="XEN348" s="288"/>
      <c r="XEO348" s="288"/>
      <c r="XEP348" s="288"/>
      <c r="XEQ348" s="288"/>
      <c r="XER348" s="288"/>
      <c r="XES348" s="288"/>
      <c r="XET348" s="288"/>
      <c r="XEU348" s="288"/>
      <c r="XEV348" s="288"/>
      <c r="XEW348" s="288"/>
      <c r="XEX348" s="288"/>
      <c r="XEY348" s="288"/>
      <c r="XEZ348" s="288"/>
      <c r="XFA348" s="288"/>
      <c r="XFB348" s="288"/>
      <c r="XFC348" s="288"/>
      <c r="XFD348" s="288"/>
    </row>
    <row r="349" s="274" customFormat="1" customHeight="1" spans="1:16384">
      <c r="A349" s="284">
        <v>2130305</v>
      </c>
      <c r="B349" s="285" t="s">
        <v>322</v>
      </c>
      <c r="C349" s="287">
        <v>4239.43</v>
      </c>
      <c r="XEH349" s="288"/>
      <c r="XEI349" s="288"/>
      <c r="XEJ349" s="288"/>
      <c r="XEK349" s="288"/>
      <c r="XEL349" s="288"/>
      <c r="XEM349" s="288"/>
      <c r="XEN349" s="288"/>
      <c r="XEO349" s="288"/>
      <c r="XEP349" s="288"/>
      <c r="XEQ349" s="288"/>
      <c r="XER349" s="288"/>
      <c r="XES349" s="288"/>
      <c r="XET349" s="288"/>
      <c r="XEU349" s="288"/>
      <c r="XEV349" s="288"/>
      <c r="XEW349" s="288"/>
      <c r="XEX349" s="288"/>
      <c r="XEY349" s="288"/>
      <c r="XEZ349" s="288"/>
      <c r="XFA349" s="288"/>
      <c r="XFB349" s="288"/>
      <c r="XFC349" s="288"/>
      <c r="XFD349" s="288"/>
    </row>
    <row r="350" s="274" customFormat="1" customHeight="1" spans="1:16384">
      <c r="A350" s="284">
        <v>2130306</v>
      </c>
      <c r="B350" s="285" t="s">
        <v>323</v>
      </c>
      <c r="C350" s="287">
        <v>1238.68</v>
      </c>
      <c r="XEH350" s="288"/>
      <c r="XEI350" s="288"/>
      <c r="XEJ350" s="288"/>
      <c r="XEK350" s="288"/>
      <c r="XEL350" s="288"/>
      <c r="XEM350" s="288"/>
      <c r="XEN350" s="288"/>
      <c r="XEO350" s="288"/>
      <c r="XEP350" s="288"/>
      <c r="XEQ350" s="288"/>
      <c r="XER350" s="288"/>
      <c r="XES350" s="288"/>
      <c r="XET350" s="288"/>
      <c r="XEU350" s="288"/>
      <c r="XEV350" s="288"/>
      <c r="XEW350" s="288"/>
      <c r="XEX350" s="288"/>
      <c r="XEY350" s="288"/>
      <c r="XEZ350" s="288"/>
      <c r="XFA350" s="288"/>
      <c r="XFB350" s="288"/>
      <c r="XFC350" s="288"/>
      <c r="XFD350" s="288"/>
    </row>
    <row r="351" s="274" customFormat="1" customHeight="1" spans="1:16384">
      <c r="A351" s="284">
        <v>2130308</v>
      </c>
      <c r="B351" s="285" t="s">
        <v>324</v>
      </c>
      <c r="C351" s="287">
        <v>350</v>
      </c>
      <c r="XEH351" s="288"/>
      <c r="XEI351" s="288"/>
      <c r="XEJ351" s="288"/>
      <c r="XEK351" s="288"/>
      <c r="XEL351" s="288"/>
      <c r="XEM351" s="288"/>
      <c r="XEN351" s="288"/>
      <c r="XEO351" s="288"/>
      <c r="XEP351" s="288"/>
      <c r="XEQ351" s="288"/>
      <c r="XER351" s="288"/>
      <c r="XES351" s="288"/>
      <c r="XET351" s="288"/>
      <c r="XEU351" s="288"/>
      <c r="XEV351" s="288"/>
      <c r="XEW351" s="288"/>
      <c r="XEX351" s="288"/>
      <c r="XEY351" s="288"/>
      <c r="XEZ351" s="288"/>
      <c r="XFA351" s="288"/>
      <c r="XFB351" s="288"/>
      <c r="XFC351" s="288"/>
      <c r="XFD351" s="288"/>
    </row>
    <row r="352" s="274" customFormat="1" customHeight="1" spans="1:16384">
      <c r="A352" s="284">
        <v>2130309</v>
      </c>
      <c r="B352" s="285" t="s">
        <v>325</v>
      </c>
      <c r="C352" s="287">
        <v>21</v>
      </c>
      <c r="XEH352" s="288"/>
      <c r="XEI352" s="288"/>
      <c r="XEJ352" s="288"/>
      <c r="XEK352" s="288"/>
      <c r="XEL352" s="288"/>
      <c r="XEM352" s="288"/>
      <c r="XEN352" s="288"/>
      <c r="XEO352" s="288"/>
      <c r="XEP352" s="288"/>
      <c r="XEQ352" s="288"/>
      <c r="XER352" s="288"/>
      <c r="XES352" s="288"/>
      <c r="XET352" s="288"/>
      <c r="XEU352" s="288"/>
      <c r="XEV352" s="288"/>
      <c r="XEW352" s="288"/>
      <c r="XEX352" s="288"/>
      <c r="XEY352" s="288"/>
      <c r="XEZ352" s="288"/>
      <c r="XFA352" s="288"/>
      <c r="XFB352" s="288"/>
      <c r="XFC352" s="288"/>
      <c r="XFD352" s="288"/>
    </row>
    <row r="353" s="274" customFormat="1" customHeight="1" spans="1:16384">
      <c r="A353" s="284">
        <v>2130311</v>
      </c>
      <c r="B353" s="285" t="s">
        <v>326</v>
      </c>
      <c r="C353" s="287">
        <v>218</v>
      </c>
      <c r="XEH353" s="288"/>
      <c r="XEI353" s="288"/>
      <c r="XEJ353" s="288"/>
      <c r="XEK353" s="288"/>
      <c r="XEL353" s="288"/>
      <c r="XEM353" s="288"/>
      <c r="XEN353" s="288"/>
      <c r="XEO353" s="288"/>
      <c r="XEP353" s="288"/>
      <c r="XEQ353" s="288"/>
      <c r="XER353" s="288"/>
      <c r="XES353" s="288"/>
      <c r="XET353" s="288"/>
      <c r="XEU353" s="288"/>
      <c r="XEV353" s="288"/>
      <c r="XEW353" s="288"/>
      <c r="XEX353" s="288"/>
      <c r="XEY353" s="288"/>
      <c r="XEZ353" s="288"/>
      <c r="XFA353" s="288"/>
      <c r="XFB353" s="288"/>
      <c r="XFC353" s="288"/>
      <c r="XFD353" s="288"/>
    </row>
    <row r="354" s="274" customFormat="1" customHeight="1" spans="1:16384">
      <c r="A354" s="284">
        <v>2130314</v>
      </c>
      <c r="B354" s="285" t="s">
        <v>327</v>
      </c>
      <c r="C354" s="287">
        <v>721.01</v>
      </c>
      <c r="XEH354" s="288"/>
      <c r="XEI354" s="288"/>
      <c r="XEJ354" s="288"/>
      <c r="XEK354" s="288"/>
      <c r="XEL354" s="288"/>
      <c r="XEM354" s="288"/>
      <c r="XEN354" s="288"/>
      <c r="XEO354" s="288"/>
      <c r="XEP354" s="288"/>
      <c r="XEQ354" s="288"/>
      <c r="XER354" s="288"/>
      <c r="XES354" s="288"/>
      <c r="XET354" s="288"/>
      <c r="XEU354" s="288"/>
      <c r="XEV354" s="288"/>
      <c r="XEW354" s="288"/>
      <c r="XEX354" s="288"/>
      <c r="XEY354" s="288"/>
      <c r="XEZ354" s="288"/>
      <c r="XFA354" s="288"/>
      <c r="XFB354" s="288"/>
      <c r="XFC354" s="288"/>
      <c r="XFD354" s="288"/>
    </row>
    <row r="355" s="274" customFormat="1" customHeight="1" spans="1:16384">
      <c r="A355" s="284">
        <v>2130315</v>
      </c>
      <c r="B355" s="285" t="s">
        <v>328</v>
      </c>
      <c r="C355" s="287">
        <v>7.3</v>
      </c>
      <c r="XEH355" s="288"/>
      <c r="XEI355" s="288"/>
      <c r="XEJ355" s="288"/>
      <c r="XEK355" s="288"/>
      <c r="XEL355" s="288"/>
      <c r="XEM355" s="288"/>
      <c r="XEN355" s="288"/>
      <c r="XEO355" s="288"/>
      <c r="XEP355" s="288"/>
      <c r="XEQ355" s="288"/>
      <c r="XER355" s="288"/>
      <c r="XES355" s="288"/>
      <c r="XET355" s="288"/>
      <c r="XEU355" s="288"/>
      <c r="XEV355" s="288"/>
      <c r="XEW355" s="288"/>
      <c r="XEX355" s="288"/>
      <c r="XEY355" s="288"/>
      <c r="XEZ355" s="288"/>
      <c r="XFA355" s="288"/>
      <c r="XFB355" s="288"/>
      <c r="XFC355" s="288"/>
      <c r="XFD355" s="288"/>
    </row>
    <row r="356" s="274" customFormat="1" customHeight="1" spans="1:16384">
      <c r="A356" s="284">
        <v>2130316</v>
      </c>
      <c r="B356" s="285" t="s">
        <v>329</v>
      </c>
      <c r="C356" s="287">
        <v>4670.78</v>
      </c>
      <c r="XEH356" s="288"/>
      <c r="XEI356" s="288"/>
      <c r="XEJ356" s="288"/>
      <c r="XEK356" s="288"/>
      <c r="XEL356" s="288"/>
      <c r="XEM356" s="288"/>
      <c r="XEN356" s="288"/>
      <c r="XEO356" s="288"/>
      <c r="XEP356" s="288"/>
      <c r="XEQ356" s="288"/>
      <c r="XER356" s="288"/>
      <c r="XES356" s="288"/>
      <c r="XET356" s="288"/>
      <c r="XEU356" s="288"/>
      <c r="XEV356" s="288"/>
      <c r="XEW356" s="288"/>
      <c r="XEX356" s="288"/>
      <c r="XEY356" s="288"/>
      <c r="XEZ356" s="288"/>
      <c r="XFA356" s="288"/>
      <c r="XFB356" s="288"/>
      <c r="XFC356" s="288"/>
      <c r="XFD356" s="288"/>
    </row>
    <row r="357" s="274" customFormat="1" customHeight="1" spans="1:16384">
      <c r="A357" s="284">
        <v>2130322</v>
      </c>
      <c r="B357" s="285" t="s">
        <v>330</v>
      </c>
      <c r="C357" s="287">
        <v>30</v>
      </c>
      <c r="XEH357" s="288"/>
      <c r="XEI357" s="288"/>
      <c r="XEJ357" s="288"/>
      <c r="XEK357" s="288"/>
      <c r="XEL357" s="288"/>
      <c r="XEM357" s="288"/>
      <c r="XEN357" s="288"/>
      <c r="XEO357" s="288"/>
      <c r="XEP357" s="288"/>
      <c r="XEQ357" s="288"/>
      <c r="XER357" s="288"/>
      <c r="XES357" s="288"/>
      <c r="XET357" s="288"/>
      <c r="XEU357" s="288"/>
      <c r="XEV357" s="288"/>
      <c r="XEW357" s="288"/>
      <c r="XEX357" s="288"/>
      <c r="XEY357" s="288"/>
      <c r="XEZ357" s="288"/>
      <c r="XFA357" s="288"/>
      <c r="XFB357" s="288"/>
      <c r="XFC357" s="288"/>
      <c r="XFD357" s="288"/>
    </row>
    <row r="358" s="274" customFormat="1" customHeight="1" spans="1:16384">
      <c r="A358" s="284">
        <v>2130333</v>
      </c>
      <c r="B358" s="285" t="s">
        <v>331</v>
      </c>
      <c r="C358" s="287">
        <v>35.53</v>
      </c>
      <c r="XEH358" s="288"/>
      <c r="XEI358" s="288"/>
      <c r="XEJ358" s="288"/>
      <c r="XEK358" s="288"/>
      <c r="XEL358" s="288"/>
      <c r="XEM358" s="288"/>
      <c r="XEN358" s="288"/>
      <c r="XEO358" s="288"/>
      <c r="XEP358" s="288"/>
      <c r="XEQ358" s="288"/>
      <c r="XER358" s="288"/>
      <c r="XES358" s="288"/>
      <c r="XET358" s="288"/>
      <c r="XEU358" s="288"/>
      <c r="XEV358" s="288"/>
      <c r="XEW358" s="288"/>
      <c r="XEX358" s="288"/>
      <c r="XEY358" s="288"/>
      <c r="XEZ358" s="288"/>
      <c r="XFA358" s="288"/>
      <c r="XFB358" s="288"/>
      <c r="XFC358" s="288"/>
      <c r="XFD358" s="288"/>
    </row>
    <row r="359" s="274" customFormat="1" customHeight="1" spans="1:16384">
      <c r="A359" s="284">
        <v>2130334</v>
      </c>
      <c r="B359" s="285" t="s">
        <v>332</v>
      </c>
      <c r="C359" s="287">
        <v>501.55</v>
      </c>
      <c r="XEH359" s="288"/>
      <c r="XEI359" s="288"/>
      <c r="XEJ359" s="288"/>
      <c r="XEK359" s="288"/>
      <c r="XEL359" s="288"/>
      <c r="XEM359" s="288"/>
      <c r="XEN359" s="288"/>
      <c r="XEO359" s="288"/>
      <c r="XEP359" s="288"/>
      <c r="XEQ359" s="288"/>
      <c r="XER359" s="288"/>
      <c r="XES359" s="288"/>
      <c r="XET359" s="288"/>
      <c r="XEU359" s="288"/>
      <c r="XEV359" s="288"/>
      <c r="XEW359" s="288"/>
      <c r="XEX359" s="288"/>
      <c r="XEY359" s="288"/>
      <c r="XEZ359" s="288"/>
      <c r="XFA359" s="288"/>
      <c r="XFB359" s="288"/>
      <c r="XFC359" s="288"/>
      <c r="XFD359" s="288"/>
    </row>
    <row r="360" s="274" customFormat="1" customHeight="1" spans="1:16384">
      <c r="A360" s="284">
        <v>2130335</v>
      </c>
      <c r="B360" s="285" t="s">
        <v>333</v>
      </c>
      <c r="C360" s="287">
        <v>127.53</v>
      </c>
      <c r="XEH360" s="288"/>
      <c r="XEI360" s="288"/>
      <c r="XEJ360" s="288"/>
      <c r="XEK360" s="288"/>
      <c r="XEL360" s="288"/>
      <c r="XEM360" s="288"/>
      <c r="XEN360" s="288"/>
      <c r="XEO360" s="288"/>
      <c r="XEP360" s="288"/>
      <c r="XEQ360" s="288"/>
      <c r="XER360" s="288"/>
      <c r="XES360" s="288"/>
      <c r="XET360" s="288"/>
      <c r="XEU360" s="288"/>
      <c r="XEV360" s="288"/>
      <c r="XEW360" s="288"/>
      <c r="XEX360" s="288"/>
      <c r="XEY360" s="288"/>
      <c r="XEZ360" s="288"/>
      <c r="XFA360" s="288"/>
      <c r="XFB360" s="288"/>
      <c r="XFC360" s="288"/>
      <c r="XFD360" s="288"/>
    </row>
    <row r="361" s="274" customFormat="1" customHeight="1" spans="1:16384">
      <c r="A361" s="284">
        <v>2130399</v>
      </c>
      <c r="B361" s="285" t="s">
        <v>334</v>
      </c>
      <c r="C361" s="287">
        <v>4565.19</v>
      </c>
      <c r="XEH361" s="288"/>
      <c r="XEI361" s="288"/>
      <c r="XEJ361" s="288"/>
      <c r="XEK361" s="288"/>
      <c r="XEL361" s="288"/>
      <c r="XEM361" s="288"/>
      <c r="XEN361" s="288"/>
      <c r="XEO361" s="288"/>
      <c r="XEP361" s="288"/>
      <c r="XEQ361" s="288"/>
      <c r="XER361" s="288"/>
      <c r="XES361" s="288"/>
      <c r="XET361" s="288"/>
      <c r="XEU361" s="288"/>
      <c r="XEV361" s="288"/>
      <c r="XEW361" s="288"/>
      <c r="XEX361" s="288"/>
      <c r="XEY361" s="288"/>
      <c r="XEZ361" s="288"/>
      <c r="XFA361" s="288"/>
      <c r="XFB361" s="288"/>
      <c r="XFC361" s="288"/>
      <c r="XFD361" s="288"/>
    </row>
    <row r="362" s="274" customFormat="1" customHeight="1" spans="1:16384">
      <c r="A362" s="284">
        <v>21305</v>
      </c>
      <c r="B362" s="285" t="s">
        <v>335</v>
      </c>
      <c r="C362" s="287">
        <v>3861.06</v>
      </c>
      <c r="XEH362" s="288"/>
      <c r="XEI362" s="288"/>
      <c r="XEJ362" s="288"/>
      <c r="XEK362" s="288"/>
      <c r="XEL362" s="288"/>
      <c r="XEM362" s="288"/>
      <c r="XEN362" s="288"/>
      <c r="XEO362" s="288"/>
      <c r="XEP362" s="288"/>
      <c r="XEQ362" s="288"/>
      <c r="XER362" s="288"/>
      <c r="XES362" s="288"/>
      <c r="XET362" s="288"/>
      <c r="XEU362" s="288"/>
      <c r="XEV362" s="288"/>
      <c r="XEW362" s="288"/>
      <c r="XEX362" s="288"/>
      <c r="XEY362" s="288"/>
      <c r="XEZ362" s="288"/>
      <c r="XFA362" s="288"/>
      <c r="XFB362" s="288"/>
      <c r="XFC362" s="288"/>
      <c r="XFD362" s="288"/>
    </row>
    <row r="363" s="274" customFormat="1" customHeight="1" spans="1:16384">
      <c r="A363" s="284">
        <v>2130599</v>
      </c>
      <c r="B363" s="285" t="s">
        <v>336</v>
      </c>
      <c r="C363" s="287">
        <v>3861.06</v>
      </c>
      <c r="XEH363" s="288"/>
      <c r="XEI363" s="288"/>
      <c r="XEJ363" s="288"/>
      <c r="XEK363" s="288"/>
      <c r="XEL363" s="288"/>
      <c r="XEM363" s="288"/>
      <c r="XEN363" s="288"/>
      <c r="XEO363" s="288"/>
      <c r="XEP363" s="288"/>
      <c r="XEQ363" s="288"/>
      <c r="XER363" s="288"/>
      <c r="XES363" s="288"/>
      <c r="XET363" s="288"/>
      <c r="XEU363" s="288"/>
      <c r="XEV363" s="288"/>
      <c r="XEW363" s="288"/>
      <c r="XEX363" s="288"/>
      <c r="XEY363" s="288"/>
      <c r="XEZ363" s="288"/>
      <c r="XFA363" s="288"/>
      <c r="XFB363" s="288"/>
      <c r="XFC363" s="288"/>
      <c r="XFD363" s="288"/>
    </row>
    <row r="364" s="274" customFormat="1" customHeight="1" spans="1:16384">
      <c r="A364" s="284">
        <v>21307</v>
      </c>
      <c r="B364" s="285" t="s">
        <v>337</v>
      </c>
      <c r="C364" s="287">
        <v>17251.45</v>
      </c>
      <c r="XEH364" s="288"/>
      <c r="XEI364" s="288"/>
      <c r="XEJ364" s="288"/>
      <c r="XEK364" s="288"/>
      <c r="XEL364" s="288"/>
      <c r="XEM364" s="288"/>
      <c r="XEN364" s="288"/>
      <c r="XEO364" s="288"/>
      <c r="XEP364" s="288"/>
      <c r="XEQ364" s="288"/>
      <c r="XER364" s="288"/>
      <c r="XES364" s="288"/>
      <c r="XET364" s="288"/>
      <c r="XEU364" s="288"/>
      <c r="XEV364" s="288"/>
      <c r="XEW364" s="288"/>
      <c r="XEX364" s="288"/>
      <c r="XEY364" s="288"/>
      <c r="XEZ364" s="288"/>
      <c r="XFA364" s="288"/>
      <c r="XFB364" s="288"/>
      <c r="XFC364" s="288"/>
      <c r="XFD364" s="288"/>
    </row>
    <row r="365" s="274" customFormat="1" customHeight="1" spans="1:16384">
      <c r="A365" s="284">
        <v>2130701</v>
      </c>
      <c r="B365" s="285" t="s">
        <v>338</v>
      </c>
      <c r="C365" s="287">
        <v>1315</v>
      </c>
      <c r="XEH365" s="288"/>
      <c r="XEI365" s="288"/>
      <c r="XEJ365" s="288"/>
      <c r="XEK365" s="288"/>
      <c r="XEL365" s="288"/>
      <c r="XEM365" s="288"/>
      <c r="XEN365" s="288"/>
      <c r="XEO365" s="288"/>
      <c r="XEP365" s="288"/>
      <c r="XEQ365" s="288"/>
      <c r="XER365" s="288"/>
      <c r="XES365" s="288"/>
      <c r="XET365" s="288"/>
      <c r="XEU365" s="288"/>
      <c r="XEV365" s="288"/>
      <c r="XEW365" s="288"/>
      <c r="XEX365" s="288"/>
      <c r="XEY365" s="288"/>
      <c r="XEZ365" s="288"/>
      <c r="XFA365" s="288"/>
      <c r="XFB365" s="288"/>
      <c r="XFC365" s="288"/>
      <c r="XFD365" s="288"/>
    </row>
    <row r="366" s="274" customFormat="1" customHeight="1" spans="1:16384">
      <c r="A366" s="284">
        <v>2130705</v>
      </c>
      <c r="B366" s="285" t="s">
        <v>339</v>
      </c>
      <c r="C366" s="287">
        <v>5824.71</v>
      </c>
      <c r="XEH366" s="288"/>
      <c r="XEI366" s="288"/>
      <c r="XEJ366" s="288"/>
      <c r="XEK366" s="288"/>
      <c r="XEL366" s="288"/>
      <c r="XEM366" s="288"/>
      <c r="XEN366" s="288"/>
      <c r="XEO366" s="288"/>
      <c r="XEP366" s="288"/>
      <c r="XEQ366" s="288"/>
      <c r="XER366" s="288"/>
      <c r="XES366" s="288"/>
      <c r="XET366" s="288"/>
      <c r="XEU366" s="288"/>
      <c r="XEV366" s="288"/>
      <c r="XEW366" s="288"/>
      <c r="XEX366" s="288"/>
      <c r="XEY366" s="288"/>
      <c r="XEZ366" s="288"/>
      <c r="XFA366" s="288"/>
      <c r="XFB366" s="288"/>
      <c r="XFC366" s="288"/>
      <c r="XFD366" s="288"/>
    </row>
    <row r="367" s="274" customFormat="1" customHeight="1" spans="1:16384">
      <c r="A367" s="284">
        <v>2130707</v>
      </c>
      <c r="B367" s="285" t="s">
        <v>340</v>
      </c>
      <c r="C367" s="287">
        <v>9611.74</v>
      </c>
      <c r="XEH367" s="288"/>
      <c r="XEI367" s="288"/>
      <c r="XEJ367" s="288"/>
      <c r="XEK367" s="288"/>
      <c r="XEL367" s="288"/>
      <c r="XEM367" s="288"/>
      <c r="XEN367" s="288"/>
      <c r="XEO367" s="288"/>
      <c r="XEP367" s="288"/>
      <c r="XEQ367" s="288"/>
      <c r="XER367" s="288"/>
      <c r="XES367" s="288"/>
      <c r="XET367" s="288"/>
      <c r="XEU367" s="288"/>
      <c r="XEV367" s="288"/>
      <c r="XEW367" s="288"/>
      <c r="XEX367" s="288"/>
      <c r="XEY367" s="288"/>
      <c r="XEZ367" s="288"/>
      <c r="XFA367" s="288"/>
      <c r="XFB367" s="288"/>
      <c r="XFC367" s="288"/>
      <c r="XFD367" s="288"/>
    </row>
    <row r="368" s="274" customFormat="1" customHeight="1" spans="1:16384">
      <c r="A368" s="284">
        <v>2130799</v>
      </c>
      <c r="B368" s="285" t="s">
        <v>341</v>
      </c>
      <c r="C368" s="287">
        <v>500</v>
      </c>
      <c r="XEH368" s="288"/>
      <c r="XEI368" s="288"/>
      <c r="XEJ368" s="288"/>
      <c r="XEK368" s="288"/>
      <c r="XEL368" s="288"/>
      <c r="XEM368" s="288"/>
      <c r="XEN368" s="288"/>
      <c r="XEO368" s="288"/>
      <c r="XEP368" s="288"/>
      <c r="XEQ368" s="288"/>
      <c r="XER368" s="288"/>
      <c r="XES368" s="288"/>
      <c r="XET368" s="288"/>
      <c r="XEU368" s="288"/>
      <c r="XEV368" s="288"/>
      <c r="XEW368" s="288"/>
      <c r="XEX368" s="288"/>
      <c r="XEY368" s="288"/>
      <c r="XEZ368" s="288"/>
      <c r="XFA368" s="288"/>
      <c r="XFB368" s="288"/>
      <c r="XFC368" s="288"/>
      <c r="XFD368" s="288"/>
    </row>
    <row r="369" s="274" customFormat="1" customHeight="1" spans="1:16384">
      <c r="A369" s="284">
        <v>21308</v>
      </c>
      <c r="B369" s="285" t="s">
        <v>342</v>
      </c>
      <c r="C369" s="287">
        <v>2172</v>
      </c>
      <c r="XEH369" s="288"/>
      <c r="XEI369" s="288"/>
      <c r="XEJ369" s="288"/>
      <c r="XEK369" s="288"/>
      <c r="XEL369" s="288"/>
      <c r="XEM369" s="288"/>
      <c r="XEN369" s="288"/>
      <c r="XEO369" s="288"/>
      <c r="XEP369" s="288"/>
      <c r="XEQ369" s="288"/>
      <c r="XER369" s="288"/>
      <c r="XES369" s="288"/>
      <c r="XET369" s="288"/>
      <c r="XEU369" s="288"/>
      <c r="XEV369" s="288"/>
      <c r="XEW369" s="288"/>
      <c r="XEX369" s="288"/>
      <c r="XEY369" s="288"/>
      <c r="XEZ369" s="288"/>
      <c r="XFA369" s="288"/>
      <c r="XFB369" s="288"/>
      <c r="XFC369" s="288"/>
      <c r="XFD369" s="288"/>
    </row>
    <row r="370" s="274" customFormat="1" customHeight="1" spans="1:16384">
      <c r="A370" s="284">
        <v>2130803</v>
      </c>
      <c r="B370" s="285" t="s">
        <v>343</v>
      </c>
      <c r="C370" s="287">
        <v>2172</v>
      </c>
      <c r="XEH370" s="288"/>
      <c r="XEI370" s="288"/>
      <c r="XEJ370" s="288"/>
      <c r="XEK370" s="288"/>
      <c r="XEL370" s="288"/>
      <c r="XEM370" s="288"/>
      <c r="XEN370" s="288"/>
      <c r="XEO370" s="288"/>
      <c r="XEP370" s="288"/>
      <c r="XEQ370" s="288"/>
      <c r="XER370" s="288"/>
      <c r="XES370" s="288"/>
      <c r="XET370" s="288"/>
      <c r="XEU370" s="288"/>
      <c r="XEV370" s="288"/>
      <c r="XEW370" s="288"/>
      <c r="XEX370" s="288"/>
      <c r="XEY370" s="288"/>
      <c r="XEZ370" s="288"/>
      <c r="XFA370" s="288"/>
      <c r="XFB370" s="288"/>
      <c r="XFC370" s="288"/>
      <c r="XFD370" s="288"/>
    </row>
    <row r="371" s="274" customFormat="1" customHeight="1" spans="1:16384">
      <c r="A371" s="284">
        <v>214</v>
      </c>
      <c r="B371" s="285" t="s">
        <v>42</v>
      </c>
      <c r="C371" s="287">
        <v>7172.13</v>
      </c>
      <c r="XEH371" s="288"/>
      <c r="XEI371" s="288"/>
      <c r="XEJ371" s="288"/>
      <c r="XEK371" s="288"/>
      <c r="XEL371" s="288"/>
      <c r="XEM371" s="288"/>
      <c r="XEN371" s="288"/>
      <c r="XEO371" s="288"/>
      <c r="XEP371" s="288"/>
      <c r="XEQ371" s="288"/>
      <c r="XER371" s="288"/>
      <c r="XES371" s="288"/>
      <c r="XET371" s="288"/>
      <c r="XEU371" s="288"/>
      <c r="XEV371" s="288"/>
      <c r="XEW371" s="288"/>
      <c r="XEX371" s="288"/>
      <c r="XEY371" s="288"/>
      <c r="XEZ371" s="288"/>
      <c r="XFA371" s="288"/>
      <c r="XFB371" s="288"/>
      <c r="XFC371" s="288"/>
      <c r="XFD371" s="288"/>
    </row>
    <row r="372" s="274" customFormat="1" customHeight="1" spans="1:16384">
      <c r="A372" s="284">
        <v>21401</v>
      </c>
      <c r="B372" s="285" t="s">
        <v>344</v>
      </c>
      <c r="C372" s="287">
        <v>7022.13</v>
      </c>
      <c r="XEH372" s="288"/>
      <c r="XEI372" s="288"/>
      <c r="XEJ372" s="288"/>
      <c r="XEK372" s="288"/>
      <c r="XEL372" s="288"/>
      <c r="XEM372" s="288"/>
      <c r="XEN372" s="288"/>
      <c r="XEO372" s="288"/>
      <c r="XEP372" s="288"/>
      <c r="XEQ372" s="288"/>
      <c r="XER372" s="288"/>
      <c r="XES372" s="288"/>
      <c r="XET372" s="288"/>
      <c r="XEU372" s="288"/>
      <c r="XEV372" s="288"/>
      <c r="XEW372" s="288"/>
      <c r="XEX372" s="288"/>
      <c r="XEY372" s="288"/>
      <c r="XEZ372" s="288"/>
      <c r="XFA372" s="288"/>
      <c r="XFB372" s="288"/>
      <c r="XFC372" s="288"/>
      <c r="XFD372" s="288"/>
    </row>
    <row r="373" s="274" customFormat="1" customHeight="1" spans="1:16384">
      <c r="A373" s="284">
        <v>2140101</v>
      </c>
      <c r="B373" s="285" t="s">
        <v>65</v>
      </c>
      <c r="C373" s="287">
        <v>1202.1</v>
      </c>
      <c r="XEH373" s="288"/>
      <c r="XEI373" s="288"/>
      <c r="XEJ373" s="288"/>
      <c r="XEK373" s="288"/>
      <c r="XEL373" s="288"/>
      <c r="XEM373" s="288"/>
      <c r="XEN373" s="288"/>
      <c r="XEO373" s="288"/>
      <c r="XEP373" s="288"/>
      <c r="XEQ373" s="288"/>
      <c r="XER373" s="288"/>
      <c r="XES373" s="288"/>
      <c r="XET373" s="288"/>
      <c r="XEU373" s="288"/>
      <c r="XEV373" s="288"/>
      <c r="XEW373" s="288"/>
      <c r="XEX373" s="288"/>
      <c r="XEY373" s="288"/>
      <c r="XEZ373" s="288"/>
      <c r="XFA373" s="288"/>
      <c r="XFB373" s="288"/>
      <c r="XFC373" s="288"/>
      <c r="XFD373" s="288"/>
    </row>
    <row r="374" s="274" customFormat="1" customHeight="1" spans="1:16384">
      <c r="A374" s="284">
        <v>2140104</v>
      </c>
      <c r="B374" s="285" t="s">
        <v>345</v>
      </c>
      <c r="C374" s="287">
        <v>607.39</v>
      </c>
      <c r="XEH374" s="288"/>
      <c r="XEI374" s="288"/>
      <c r="XEJ374" s="288"/>
      <c r="XEK374" s="288"/>
      <c r="XEL374" s="288"/>
      <c r="XEM374" s="288"/>
      <c r="XEN374" s="288"/>
      <c r="XEO374" s="288"/>
      <c r="XEP374" s="288"/>
      <c r="XEQ374" s="288"/>
      <c r="XER374" s="288"/>
      <c r="XES374" s="288"/>
      <c r="XET374" s="288"/>
      <c r="XEU374" s="288"/>
      <c r="XEV374" s="288"/>
      <c r="XEW374" s="288"/>
      <c r="XEX374" s="288"/>
      <c r="XEY374" s="288"/>
      <c r="XEZ374" s="288"/>
      <c r="XFA374" s="288"/>
      <c r="XFB374" s="288"/>
      <c r="XFC374" s="288"/>
      <c r="XFD374" s="288"/>
    </row>
    <row r="375" s="274" customFormat="1" customHeight="1" spans="1:16384">
      <c r="A375" s="284">
        <v>2140106</v>
      </c>
      <c r="B375" s="285" t="s">
        <v>346</v>
      </c>
      <c r="C375" s="287">
        <v>2439.83</v>
      </c>
      <c r="XEH375" s="288"/>
      <c r="XEI375" s="288"/>
      <c r="XEJ375" s="288"/>
      <c r="XEK375" s="288"/>
      <c r="XEL375" s="288"/>
      <c r="XEM375" s="288"/>
      <c r="XEN375" s="288"/>
      <c r="XEO375" s="288"/>
      <c r="XEP375" s="288"/>
      <c r="XEQ375" s="288"/>
      <c r="XER375" s="288"/>
      <c r="XES375" s="288"/>
      <c r="XET375" s="288"/>
      <c r="XEU375" s="288"/>
      <c r="XEV375" s="288"/>
      <c r="XEW375" s="288"/>
      <c r="XEX375" s="288"/>
      <c r="XEY375" s="288"/>
      <c r="XEZ375" s="288"/>
      <c r="XFA375" s="288"/>
      <c r="XFB375" s="288"/>
      <c r="XFC375" s="288"/>
      <c r="XFD375" s="288"/>
    </row>
    <row r="376" s="274" customFormat="1" customHeight="1" spans="1:16384">
      <c r="A376" s="284">
        <v>2140112</v>
      </c>
      <c r="B376" s="285" t="s">
        <v>347</v>
      </c>
      <c r="C376" s="287">
        <v>1515.81</v>
      </c>
      <c r="XEH376" s="288"/>
      <c r="XEI376" s="288"/>
      <c r="XEJ376" s="288"/>
      <c r="XEK376" s="288"/>
      <c r="XEL376" s="288"/>
      <c r="XEM376" s="288"/>
      <c r="XEN376" s="288"/>
      <c r="XEO376" s="288"/>
      <c r="XEP376" s="288"/>
      <c r="XEQ376" s="288"/>
      <c r="XER376" s="288"/>
      <c r="XES376" s="288"/>
      <c r="XET376" s="288"/>
      <c r="XEU376" s="288"/>
      <c r="XEV376" s="288"/>
      <c r="XEW376" s="288"/>
      <c r="XEX376" s="288"/>
      <c r="XEY376" s="288"/>
      <c r="XEZ376" s="288"/>
      <c r="XFA376" s="288"/>
      <c r="XFB376" s="288"/>
      <c r="XFC376" s="288"/>
      <c r="XFD376" s="288"/>
    </row>
    <row r="377" s="274" customFormat="1" customHeight="1" spans="1:16384">
      <c r="A377" s="284">
        <v>2140199</v>
      </c>
      <c r="B377" s="285" t="s">
        <v>348</v>
      </c>
      <c r="C377" s="287">
        <v>1257</v>
      </c>
      <c r="XEH377" s="288"/>
      <c r="XEI377" s="288"/>
      <c r="XEJ377" s="288"/>
      <c r="XEK377" s="288"/>
      <c r="XEL377" s="288"/>
      <c r="XEM377" s="288"/>
      <c r="XEN377" s="288"/>
      <c r="XEO377" s="288"/>
      <c r="XEP377" s="288"/>
      <c r="XEQ377" s="288"/>
      <c r="XER377" s="288"/>
      <c r="XES377" s="288"/>
      <c r="XET377" s="288"/>
      <c r="XEU377" s="288"/>
      <c r="XEV377" s="288"/>
      <c r="XEW377" s="288"/>
      <c r="XEX377" s="288"/>
      <c r="XEY377" s="288"/>
      <c r="XEZ377" s="288"/>
      <c r="XFA377" s="288"/>
      <c r="XFB377" s="288"/>
      <c r="XFC377" s="288"/>
      <c r="XFD377" s="288"/>
    </row>
    <row r="378" s="274" customFormat="1" customHeight="1" spans="1:16384">
      <c r="A378" s="284">
        <v>21402</v>
      </c>
      <c r="B378" s="285" t="s">
        <v>349</v>
      </c>
      <c r="C378" s="287">
        <v>150</v>
      </c>
      <c r="XEH378" s="288"/>
      <c r="XEI378" s="288"/>
      <c r="XEJ378" s="288"/>
      <c r="XEK378" s="288"/>
      <c r="XEL378" s="288"/>
      <c r="XEM378" s="288"/>
      <c r="XEN378" s="288"/>
      <c r="XEO378" s="288"/>
      <c r="XEP378" s="288"/>
      <c r="XEQ378" s="288"/>
      <c r="XER378" s="288"/>
      <c r="XES378" s="288"/>
      <c r="XET378" s="288"/>
      <c r="XEU378" s="288"/>
      <c r="XEV378" s="288"/>
      <c r="XEW378" s="288"/>
      <c r="XEX378" s="288"/>
      <c r="XEY378" s="288"/>
      <c r="XEZ378" s="288"/>
      <c r="XFA378" s="288"/>
      <c r="XFB378" s="288"/>
      <c r="XFC378" s="288"/>
      <c r="XFD378" s="288"/>
    </row>
    <row r="379" s="274" customFormat="1" customHeight="1" spans="1:16384">
      <c r="A379" s="284">
        <v>2140206</v>
      </c>
      <c r="B379" s="285" t="s">
        <v>350</v>
      </c>
      <c r="C379" s="287">
        <v>150</v>
      </c>
      <c r="XEH379" s="288"/>
      <c r="XEI379" s="288"/>
      <c r="XEJ379" s="288"/>
      <c r="XEK379" s="288"/>
      <c r="XEL379" s="288"/>
      <c r="XEM379" s="288"/>
      <c r="XEN379" s="288"/>
      <c r="XEO379" s="288"/>
      <c r="XEP379" s="288"/>
      <c r="XEQ379" s="288"/>
      <c r="XER379" s="288"/>
      <c r="XES379" s="288"/>
      <c r="XET379" s="288"/>
      <c r="XEU379" s="288"/>
      <c r="XEV379" s="288"/>
      <c r="XEW379" s="288"/>
      <c r="XEX379" s="288"/>
      <c r="XEY379" s="288"/>
      <c r="XEZ379" s="288"/>
      <c r="XFA379" s="288"/>
      <c r="XFB379" s="288"/>
      <c r="XFC379" s="288"/>
      <c r="XFD379" s="288"/>
    </row>
    <row r="380" s="274" customFormat="1" customHeight="1" spans="1:16384">
      <c r="A380" s="284">
        <v>215</v>
      </c>
      <c r="B380" s="285" t="s">
        <v>43</v>
      </c>
      <c r="C380" s="287">
        <v>20</v>
      </c>
      <c r="XEH380" s="288"/>
      <c r="XEI380" s="288"/>
      <c r="XEJ380" s="288"/>
      <c r="XEK380" s="288"/>
      <c r="XEL380" s="288"/>
      <c r="XEM380" s="288"/>
      <c r="XEN380" s="288"/>
      <c r="XEO380" s="288"/>
      <c r="XEP380" s="288"/>
      <c r="XEQ380" s="288"/>
      <c r="XER380" s="288"/>
      <c r="XES380" s="288"/>
      <c r="XET380" s="288"/>
      <c r="XEU380" s="288"/>
      <c r="XEV380" s="288"/>
      <c r="XEW380" s="288"/>
      <c r="XEX380" s="288"/>
      <c r="XEY380" s="288"/>
      <c r="XEZ380" s="288"/>
      <c r="XFA380" s="288"/>
      <c r="XFB380" s="288"/>
      <c r="XFC380" s="288"/>
      <c r="XFD380" s="288"/>
    </row>
    <row r="381" s="274" customFormat="1" customHeight="1" spans="1:16384">
      <c r="A381" s="284">
        <v>21505</v>
      </c>
      <c r="B381" s="285" t="s">
        <v>351</v>
      </c>
      <c r="C381" s="287">
        <v>20</v>
      </c>
      <c r="XEH381" s="288"/>
      <c r="XEI381" s="288"/>
      <c r="XEJ381" s="288"/>
      <c r="XEK381" s="288"/>
      <c r="XEL381" s="288"/>
      <c r="XEM381" s="288"/>
      <c r="XEN381" s="288"/>
      <c r="XEO381" s="288"/>
      <c r="XEP381" s="288"/>
      <c r="XEQ381" s="288"/>
      <c r="XER381" s="288"/>
      <c r="XES381" s="288"/>
      <c r="XET381" s="288"/>
      <c r="XEU381" s="288"/>
      <c r="XEV381" s="288"/>
      <c r="XEW381" s="288"/>
      <c r="XEX381" s="288"/>
      <c r="XEY381" s="288"/>
      <c r="XEZ381" s="288"/>
      <c r="XFA381" s="288"/>
      <c r="XFB381" s="288"/>
      <c r="XFC381" s="288"/>
      <c r="XFD381" s="288"/>
    </row>
    <row r="382" s="274" customFormat="1" customHeight="1" spans="1:16384">
      <c r="A382" s="284">
        <v>2150599</v>
      </c>
      <c r="B382" s="285" t="s">
        <v>352</v>
      </c>
      <c r="C382" s="287">
        <v>20</v>
      </c>
      <c r="XEH382" s="288"/>
      <c r="XEI382" s="288"/>
      <c r="XEJ382" s="288"/>
      <c r="XEK382" s="288"/>
      <c r="XEL382" s="288"/>
      <c r="XEM382" s="288"/>
      <c r="XEN382" s="288"/>
      <c r="XEO382" s="288"/>
      <c r="XEP382" s="288"/>
      <c r="XEQ382" s="288"/>
      <c r="XER382" s="288"/>
      <c r="XES382" s="288"/>
      <c r="XET382" s="288"/>
      <c r="XEU382" s="288"/>
      <c r="XEV382" s="288"/>
      <c r="XEW382" s="288"/>
      <c r="XEX382" s="288"/>
      <c r="XEY382" s="288"/>
      <c r="XEZ382" s="288"/>
      <c r="XFA382" s="288"/>
      <c r="XFB382" s="288"/>
      <c r="XFC382" s="288"/>
      <c r="XFD382" s="288"/>
    </row>
    <row r="383" s="274" customFormat="1" customHeight="1" spans="1:16384">
      <c r="A383" s="284">
        <v>216</v>
      </c>
      <c r="B383" s="285" t="s">
        <v>44</v>
      </c>
      <c r="C383" s="287">
        <v>1212.8</v>
      </c>
      <c r="XEH383" s="288"/>
      <c r="XEI383" s="288"/>
      <c r="XEJ383" s="288"/>
      <c r="XEK383" s="288"/>
      <c r="XEL383" s="288"/>
      <c r="XEM383" s="288"/>
      <c r="XEN383" s="288"/>
      <c r="XEO383" s="288"/>
      <c r="XEP383" s="288"/>
      <c r="XEQ383" s="288"/>
      <c r="XER383" s="288"/>
      <c r="XES383" s="288"/>
      <c r="XET383" s="288"/>
      <c r="XEU383" s="288"/>
      <c r="XEV383" s="288"/>
      <c r="XEW383" s="288"/>
      <c r="XEX383" s="288"/>
      <c r="XEY383" s="288"/>
      <c r="XEZ383" s="288"/>
      <c r="XFA383" s="288"/>
      <c r="XFB383" s="288"/>
      <c r="XFC383" s="288"/>
      <c r="XFD383" s="288"/>
    </row>
    <row r="384" s="274" customFormat="1" customHeight="1" spans="1:16384">
      <c r="A384" s="284">
        <v>21602</v>
      </c>
      <c r="B384" s="285" t="s">
        <v>353</v>
      </c>
      <c r="C384" s="287">
        <v>512.8</v>
      </c>
      <c r="XEH384" s="288"/>
      <c r="XEI384" s="288"/>
      <c r="XEJ384" s="288"/>
      <c r="XEK384" s="288"/>
      <c r="XEL384" s="288"/>
      <c r="XEM384" s="288"/>
      <c r="XEN384" s="288"/>
      <c r="XEO384" s="288"/>
      <c r="XEP384" s="288"/>
      <c r="XEQ384" s="288"/>
      <c r="XER384" s="288"/>
      <c r="XES384" s="288"/>
      <c r="XET384" s="288"/>
      <c r="XEU384" s="288"/>
      <c r="XEV384" s="288"/>
      <c r="XEW384" s="288"/>
      <c r="XEX384" s="288"/>
      <c r="XEY384" s="288"/>
      <c r="XEZ384" s="288"/>
      <c r="XFA384" s="288"/>
      <c r="XFB384" s="288"/>
      <c r="XFC384" s="288"/>
      <c r="XFD384" s="288"/>
    </row>
    <row r="385" s="274" customFormat="1" customHeight="1" spans="1:16384">
      <c r="A385" s="284">
        <v>2160299</v>
      </c>
      <c r="B385" s="285" t="s">
        <v>354</v>
      </c>
      <c r="C385" s="287">
        <v>512.8</v>
      </c>
      <c r="XEH385" s="288"/>
      <c r="XEI385" s="288"/>
      <c r="XEJ385" s="288"/>
      <c r="XEK385" s="288"/>
      <c r="XEL385" s="288"/>
      <c r="XEM385" s="288"/>
      <c r="XEN385" s="288"/>
      <c r="XEO385" s="288"/>
      <c r="XEP385" s="288"/>
      <c r="XEQ385" s="288"/>
      <c r="XER385" s="288"/>
      <c r="XES385" s="288"/>
      <c r="XET385" s="288"/>
      <c r="XEU385" s="288"/>
      <c r="XEV385" s="288"/>
      <c r="XEW385" s="288"/>
      <c r="XEX385" s="288"/>
      <c r="XEY385" s="288"/>
      <c r="XEZ385" s="288"/>
      <c r="XFA385" s="288"/>
      <c r="XFB385" s="288"/>
      <c r="XFC385" s="288"/>
      <c r="XFD385" s="288"/>
    </row>
    <row r="386" s="274" customFormat="1" customHeight="1" spans="1:16384">
      <c r="A386" s="284">
        <v>21699</v>
      </c>
      <c r="B386" s="285" t="s">
        <v>355</v>
      </c>
      <c r="C386" s="287">
        <v>700</v>
      </c>
      <c r="XEH386" s="288"/>
      <c r="XEI386" s="288"/>
      <c r="XEJ386" s="288"/>
      <c r="XEK386" s="288"/>
      <c r="XEL386" s="288"/>
      <c r="XEM386" s="288"/>
      <c r="XEN386" s="288"/>
      <c r="XEO386" s="288"/>
      <c r="XEP386" s="288"/>
      <c r="XEQ386" s="288"/>
      <c r="XER386" s="288"/>
      <c r="XES386" s="288"/>
      <c r="XET386" s="288"/>
      <c r="XEU386" s="288"/>
      <c r="XEV386" s="288"/>
      <c r="XEW386" s="288"/>
      <c r="XEX386" s="288"/>
      <c r="XEY386" s="288"/>
      <c r="XEZ386" s="288"/>
      <c r="XFA386" s="288"/>
      <c r="XFB386" s="288"/>
      <c r="XFC386" s="288"/>
      <c r="XFD386" s="288"/>
    </row>
    <row r="387" s="274" customFormat="1" customHeight="1" spans="1:16384">
      <c r="A387" s="284">
        <v>2169999</v>
      </c>
      <c r="B387" s="285" t="s">
        <v>355</v>
      </c>
      <c r="C387" s="287">
        <v>700</v>
      </c>
      <c r="XEH387" s="288"/>
      <c r="XEI387" s="288"/>
      <c r="XEJ387" s="288"/>
      <c r="XEK387" s="288"/>
      <c r="XEL387" s="288"/>
      <c r="XEM387" s="288"/>
      <c r="XEN387" s="288"/>
      <c r="XEO387" s="288"/>
      <c r="XEP387" s="288"/>
      <c r="XEQ387" s="288"/>
      <c r="XER387" s="288"/>
      <c r="XES387" s="288"/>
      <c r="XET387" s="288"/>
      <c r="XEU387" s="288"/>
      <c r="XEV387" s="288"/>
      <c r="XEW387" s="288"/>
      <c r="XEX387" s="288"/>
      <c r="XEY387" s="288"/>
      <c r="XEZ387" s="288"/>
      <c r="XFA387" s="288"/>
      <c r="XFB387" s="288"/>
      <c r="XFC387" s="288"/>
      <c r="XFD387" s="288"/>
    </row>
    <row r="388" s="274" customFormat="1" customHeight="1" spans="1:16384">
      <c r="A388" s="284">
        <v>220</v>
      </c>
      <c r="B388" s="285" t="s">
        <v>45</v>
      </c>
      <c r="C388" s="287">
        <v>877.26</v>
      </c>
      <c r="XEH388" s="288"/>
      <c r="XEI388" s="288"/>
      <c r="XEJ388" s="288"/>
      <c r="XEK388" s="288"/>
      <c r="XEL388" s="288"/>
      <c r="XEM388" s="288"/>
      <c r="XEN388" s="288"/>
      <c r="XEO388" s="288"/>
      <c r="XEP388" s="288"/>
      <c r="XEQ388" s="288"/>
      <c r="XER388" s="288"/>
      <c r="XES388" s="288"/>
      <c r="XET388" s="288"/>
      <c r="XEU388" s="288"/>
      <c r="XEV388" s="288"/>
      <c r="XEW388" s="288"/>
      <c r="XEX388" s="288"/>
      <c r="XEY388" s="288"/>
      <c r="XEZ388" s="288"/>
      <c r="XFA388" s="288"/>
      <c r="XFB388" s="288"/>
      <c r="XFC388" s="288"/>
      <c r="XFD388" s="288"/>
    </row>
    <row r="389" s="274" customFormat="1" customHeight="1" spans="1:16384">
      <c r="A389" s="284">
        <v>22001</v>
      </c>
      <c r="B389" s="285" t="s">
        <v>356</v>
      </c>
      <c r="C389" s="287">
        <v>772.55</v>
      </c>
      <c r="XEH389" s="288"/>
      <c r="XEI389" s="288"/>
      <c r="XEJ389" s="288"/>
      <c r="XEK389" s="288"/>
      <c r="XEL389" s="288"/>
      <c r="XEM389" s="288"/>
      <c r="XEN389" s="288"/>
      <c r="XEO389" s="288"/>
      <c r="XEP389" s="288"/>
      <c r="XEQ389" s="288"/>
      <c r="XER389" s="288"/>
      <c r="XES389" s="288"/>
      <c r="XET389" s="288"/>
      <c r="XEU389" s="288"/>
      <c r="XEV389" s="288"/>
      <c r="XEW389" s="288"/>
      <c r="XEX389" s="288"/>
      <c r="XEY389" s="288"/>
      <c r="XEZ389" s="288"/>
      <c r="XFA389" s="288"/>
      <c r="XFB389" s="288"/>
      <c r="XFC389" s="288"/>
      <c r="XFD389" s="288"/>
    </row>
    <row r="390" s="274" customFormat="1" customHeight="1" spans="1:16384">
      <c r="A390" s="284">
        <v>2200101</v>
      </c>
      <c r="B390" s="285" t="s">
        <v>65</v>
      </c>
      <c r="C390" s="287">
        <v>233.8</v>
      </c>
      <c r="XEH390" s="288"/>
      <c r="XEI390" s="288"/>
      <c r="XEJ390" s="288"/>
      <c r="XEK390" s="288"/>
      <c r="XEL390" s="288"/>
      <c r="XEM390" s="288"/>
      <c r="XEN390" s="288"/>
      <c r="XEO390" s="288"/>
      <c r="XEP390" s="288"/>
      <c r="XEQ390" s="288"/>
      <c r="XER390" s="288"/>
      <c r="XES390" s="288"/>
      <c r="XET390" s="288"/>
      <c r="XEU390" s="288"/>
      <c r="XEV390" s="288"/>
      <c r="XEW390" s="288"/>
      <c r="XEX390" s="288"/>
      <c r="XEY390" s="288"/>
      <c r="XEZ390" s="288"/>
      <c r="XFA390" s="288"/>
      <c r="XFB390" s="288"/>
      <c r="XFC390" s="288"/>
      <c r="XFD390" s="288"/>
    </row>
    <row r="391" s="274" customFormat="1" customHeight="1" spans="1:16384">
      <c r="A391" s="284">
        <v>2200102</v>
      </c>
      <c r="B391" s="285" t="s">
        <v>66</v>
      </c>
      <c r="C391" s="287">
        <v>498.75</v>
      </c>
      <c r="XEH391" s="288"/>
      <c r="XEI391" s="288"/>
      <c r="XEJ391" s="288"/>
      <c r="XEK391" s="288"/>
      <c r="XEL391" s="288"/>
      <c r="XEM391" s="288"/>
      <c r="XEN391" s="288"/>
      <c r="XEO391" s="288"/>
      <c r="XEP391" s="288"/>
      <c r="XEQ391" s="288"/>
      <c r="XER391" s="288"/>
      <c r="XES391" s="288"/>
      <c r="XET391" s="288"/>
      <c r="XEU391" s="288"/>
      <c r="XEV391" s="288"/>
      <c r="XEW391" s="288"/>
      <c r="XEX391" s="288"/>
      <c r="XEY391" s="288"/>
      <c r="XEZ391" s="288"/>
      <c r="XFA391" s="288"/>
      <c r="XFB391" s="288"/>
      <c r="XFC391" s="288"/>
      <c r="XFD391" s="288"/>
    </row>
    <row r="392" s="274" customFormat="1" customHeight="1" spans="1:16384">
      <c r="A392" s="284">
        <v>2200104</v>
      </c>
      <c r="B392" s="285" t="s">
        <v>357</v>
      </c>
      <c r="C392" s="287">
        <v>30</v>
      </c>
      <c r="XEH392" s="288"/>
      <c r="XEI392" s="288"/>
      <c r="XEJ392" s="288"/>
      <c r="XEK392" s="288"/>
      <c r="XEL392" s="288"/>
      <c r="XEM392" s="288"/>
      <c r="XEN392" s="288"/>
      <c r="XEO392" s="288"/>
      <c r="XEP392" s="288"/>
      <c r="XEQ392" s="288"/>
      <c r="XER392" s="288"/>
      <c r="XES392" s="288"/>
      <c r="XET392" s="288"/>
      <c r="XEU392" s="288"/>
      <c r="XEV392" s="288"/>
      <c r="XEW392" s="288"/>
      <c r="XEX392" s="288"/>
      <c r="XEY392" s="288"/>
      <c r="XEZ392" s="288"/>
      <c r="XFA392" s="288"/>
      <c r="XFB392" s="288"/>
      <c r="XFC392" s="288"/>
      <c r="XFD392" s="288"/>
    </row>
    <row r="393" s="274" customFormat="1" customHeight="1" spans="1:16384">
      <c r="A393" s="284">
        <v>2200113</v>
      </c>
      <c r="B393" s="285" t="s">
        <v>358</v>
      </c>
      <c r="C393" s="287">
        <v>10</v>
      </c>
      <c r="XEH393" s="288"/>
      <c r="XEI393" s="288"/>
      <c r="XEJ393" s="288"/>
      <c r="XEK393" s="288"/>
      <c r="XEL393" s="288"/>
      <c r="XEM393" s="288"/>
      <c r="XEN393" s="288"/>
      <c r="XEO393" s="288"/>
      <c r="XEP393" s="288"/>
      <c r="XEQ393" s="288"/>
      <c r="XER393" s="288"/>
      <c r="XES393" s="288"/>
      <c r="XET393" s="288"/>
      <c r="XEU393" s="288"/>
      <c r="XEV393" s="288"/>
      <c r="XEW393" s="288"/>
      <c r="XEX393" s="288"/>
      <c r="XEY393" s="288"/>
      <c r="XEZ393" s="288"/>
      <c r="XFA393" s="288"/>
      <c r="XFB393" s="288"/>
      <c r="XFC393" s="288"/>
      <c r="XFD393" s="288"/>
    </row>
    <row r="394" s="274" customFormat="1" customHeight="1" spans="1:16384">
      <c r="A394" s="284">
        <v>22005</v>
      </c>
      <c r="B394" s="285" t="s">
        <v>359</v>
      </c>
      <c r="C394" s="287">
        <v>104.71</v>
      </c>
      <c r="XEH394" s="288"/>
      <c r="XEI394" s="288"/>
      <c r="XEJ394" s="288"/>
      <c r="XEK394" s="288"/>
      <c r="XEL394" s="288"/>
      <c r="XEM394" s="288"/>
      <c r="XEN394" s="288"/>
      <c r="XEO394" s="288"/>
      <c r="XEP394" s="288"/>
      <c r="XEQ394" s="288"/>
      <c r="XER394" s="288"/>
      <c r="XES394" s="288"/>
      <c r="XET394" s="288"/>
      <c r="XEU394" s="288"/>
      <c r="XEV394" s="288"/>
      <c r="XEW394" s="288"/>
      <c r="XEX394" s="288"/>
      <c r="XEY394" s="288"/>
      <c r="XEZ394" s="288"/>
      <c r="XFA394" s="288"/>
      <c r="XFB394" s="288"/>
      <c r="XFC394" s="288"/>
      <c r="XFD394" s="288"/>
    </row>
    <row r="395" s="274" customFormat="1" customHeight="1" spans="1:16384">
      <c r="A395" s="284">
        <v>2200599</v>
      </c>
      <c r="B395" s="285" t="s">
        <v>360</v>
      </c>
      <c r="C395" s="287">
        <v>104.71</v>
      </c>
      <c r="XEH395" s="288"/>
      <c r="XEI395" s="288"/>
      <c r="XEJ395" s="288"/>
      <c r="XEK395" s="288"/>
      <c r="XEL395" s="288"/>
      <c r="XEM395" s="288"/>
      <c r="XEN395" s="288"/>
      <c r="XEO395" s="288"/>
      <c r="XEP395" s="288"/>
      <c r="XEQ395" s="288"/>
      <c r="XER395" s="288"/>
      <c r="XES395" s="288"/>
      <c r="XET395" s="288"/>
      <c r="XEU395" s="288"/>
      <c r="XEV395" s="288"/>
      <c r="XEW395" s="288"/>
      <c r="XEX395" s="288"/>
      <c r="XEY395" s="288"/>
      <c r="XEZ395" s="288"/>
      <c r="XFA395" s="288"/>
      <c r="XFB395" s="288"/>
      <c r="XFC395" s="288"/>
      <c r="XFD395" s="288"/>
    </row>
    <row r="396" s="274" customFormat="1" customHeight="1" spans="1:16384">
      <c r="A396" s="284">
        <v>221</v>
      </c>
      <c r="B396" s="285" t="s">
        <v>46</v>
      </c>
      <c r="C396" s="287">
        <v>11203.9</v>
      </c>
      <c r="XEH396" s="288"/>
      <c r="XEI396" s="288"/>
      <c r="XEJ396" s="288"/>
      <c r="XEK396" s="288"/>
      <c r="XEL396" s="288"/>
      <c r="XEM396" s="288"/>
      <c r="XEN396" s="288"/>
      <c r="XEO396" s="288"/>
      <c r="XEP396" s="288"/>
      <c r="XEQ396" s="288"/>
      <c r="XER396" s="288"/>
      <c r="XES396" s="288"/>
      <c r="XET396" s="288"/>
      <c r="XEU396" s="288"/>
      <c r="XEV396" s="288"/>
      <c r="XEW396" s="288"/>
      <c r="XEX396" s="288"/>
      <c r="XEY396" s="288"/>
      <c r="XEZ396" s="288"/>
      <c r="XFA396" s="288"/>
      <c r="XFB396" s="288"/>
      <c r="XFC396" s="288"/>
      <c r="XFD396" s="288"/>
    </row>
    <row r="397" s="274" customFormat="1" customHeight="1" spans="1:16384">
      <c r="A397" s="284">
        <v>22102</v>
      </c>
      <c r="B397" s="285" t="s">
        <v>361</v>
      </c>
      <c r="C397" s="287">
        <v>11203.9</v>
      </c>
      <c r="XEH397" s="288"/>
      <c r="XEI397" s="288"/>
      <c r="XEJ397" s="288"/>
      <c r="XEK397" s="288"/>
      <c r="XEL397" s="288"/>
      <c r="XEM397" s="288"/>
      <c r="XEN397" s="288"/>
      <c r="XEO397" s="288"/>
      <c r="XEP397" s="288"/>
      <c r="XEQ397" s="288"/>
      <c r="XER397" s="288"/>
      <c r="XES397" s="288"/>
      <c r="XET397" s="288"/>
      <c r="XEU397" s="288"/>
      <c r="XEV397" s="288"/>
      <c r="XEW397" s="288"/>
      <c r="XEX397" s="288"/>
      <c r="XEY397" s="288"/>
      <c r="XEZ397" s="288"/>
      <c r="XFA397" s="288"/>
      <c r="XFB397" s="288"/>
      <c r="XFC397" s="288"/>
      <c r="XFD397" s="288"/>
    </row>
    <row r="398" s="274" customFormat="1" customHeight="1" spans="1:16384">
      <c r="A398" s="284">
        <v>2210201</v>
      </c>
      <c r="B398" s="285" t="s">
        <v>362</v>
      </c>
      <c r="C398" s="287">
        <v>6041.9</v>
      </c>
      <c r="XEH398" s="288"/>
      <c r="XEI398" s="288"/>
      <c r="XEJ398" s="288"/>
      <c r="XEK398" s="288"/>
      <c r="XEL398" s="288"/>
      <c r="XEM398" s="288"/>
      <c r="XEN398" s="288"/>
      <c r="XEO398" s="288"/>
      <c r="XEP398" s="288"/>
      <c r="XEQ398" s="288"/>
      <c r="XER398" s="288"/>
      <c r="XES398" s="288"/>
      <c r="XET398" s="288"/>
      <c r="XEU398" s="288"/>
      <c r="XEV398" s="288"/>
      <c r="XEW398" s="288"/>
      <c r="XEX398" s="288"/>
      <c r="XEY398" s="288"/>
      <c r="XEZ398" s="288"/>
      <c r="XFA398" s="288"/>
      <c r="XFB398" s="288"/>
      <c r="XFC398" s="288"/>
      <c r="XFD398" s="288"/>
    </row>
    <row r="399" s="274" customFormat="1" customHeight="1" spans="1:16384">
      <c r="A399" s="284">
        <v>2210103</v>
      </c>
      <c r="B399" s="285" t="s">
        <v>363</v>
      </c>
      <c r="C399" s="287">
        <v>1511</v>
      </c>
      <c r="XEH399" s="288"/>
      <c r="XEI399" s="288"/>
      <c r="XEJ399" s="288"/>
      <c r="XEK399" s="288"/>
      <c r="XEL399" s="288"/>
      <c r="XEM399" s="288"/>
      <c r="XEN399" s="288"/>
      <c r="XEO399" s="288"/>
      <c r="XEP399" s="288"/>
      <c r="XEQ399" s="288"/>
      <c r="XER399" s="288"/>
      <c r="XES399" s="288"/>
      <c r="XET399" s="288"/>
      <c r="XEU399" s="288"/>
      <c r="XEV399" s="288"/>
      <c r="XEW399" s="288"/>
      <c r="XEX399" s="288"/>
      <c r="XEY399" s="288"/>
      <c r="XEZ399" s="288"/>
      <c r="XFA399" s="288"/>
      <c r="XFB399" s="288"/>
      <c r="XFC399" s="288"/>
      <c r="XFD399" s="288"/>
    </row>
    <row r="400" s="274" customFormat="1" customHeight="1" spans="1:16384">
      <c r="A400" s="284">
        <v>2210105</v>
      </c>
      <c r="B400" s="285" t="s">
        <v>364</v>
      </c>
      <c r="C400" s="287">
        <v>3201</v>
      </c>
      <c r="XEH400" s="288"/>
      <c r="XEI400" s="288"/>
      <c r="XEJ400" s="288"/>
      <c r="XEK400" s="288"/>
      <c r="XEL400" s="288"/>
      <c r="XEM400" s="288"/>
      <c r="XEN400" s="288"/>
      <c r="XEO400" s="288"/>
      <c r="XEP400" s="288"/>
      <c r="XEQ400" s="288"/>
      <c r="XER400" s="288"/>
      <c r="XES400" s="288"/>
      <c r="XET400" s="288"/>
      <c r="XEU400" s="288"/>
      <c r="XEV400" s="288"/>
      <c r="XEW400" s="288"/>
      <c r="XEX400" s="288"/>
      <c r="XEY400" s="288"/>
      <c r="XEZ400" s="288"/>
      <c r="XFA400" s="288"/>
      <c r="XFB400" s="288"/>
      <c r="XFC400" s="288"/>
      <c r="XFD400" s="288"/>
    </row>
    <row r="401" s="274" customFormat="1" customHeight="1" spans="1:16384">
      <c r="A401" s="284">
        <v>2210108</v>
      </c>
      <c r="B401" s="285" t="s">
        <v>365</v>
      </c>
      <c r="C401" s="287">
        <v>450</v>
      </c>
      <c r="XEH401" s="288"/>
      <c r="XEI401" s="288"/>
      <c r="XEJ401" s="288"/>
      <c r="XEK401" s="288"/>
      <c r="XEL401" s="288"/>
      <c r="XEM401" s="288"/>
      <c r="XEN401" s="288"/>
      <c r="XEO401" s="288"/>
      <c r="XEP401" s="288"/>
      <c r="XEQ401" s="288"/>
      <c r="XER401" s="288"/>
      <c r="XES401" s="288"/>
      <c r="XET401" s="288"/>
      <c r="XEU401" s="288"/>
      <c r="XEV401" s="288"/>
      <c r="XEW401" s="288"/>
      <c r="XEX401" s="288"/>
      <c r="XEY401" s="288"/>
      <c r="XEZ401" s="288"/>
      <c r="XFA401" s="288"/>
      <c r="XFB401" s="288"/>
      <c r="XFC401" s="288"/>
      <c r="XFD401" s="288"/>
    </row>
    <row r="402" s="274" customFormat="1" customHeight="1" spans="1:16384">
      <c r="A402" s="284">
        <v>222</v>
      </c>
      <c r="B402" s="285" t="s">
        <v>47</v>
      </c>
      <c r="C402" s="287">
        <v>122</v>
      </c>
      <c r="XEH402" s="288"/>
      <c r="XEI402" s="288"/>
      <c r="XEJ402" s="288"/>
      <c r="XEK402" s="288"/>
      <c r="XEL402" s="288"/>
      <c r="XEM402" s="288"/>
      <c r="XEN402" s="288"/>
      <c r="XEO402" s="288"/>
      <c r="XEP402" s="288"/>
      <c r="XEQ402" s="288"/>
      <c r="XER402" s="288"/>
      <c r="XES402" s="288"/>
      <c r="XET402" s="288"/>
      <c r="XEU402" s="288"/>
      <c r="XEV402" s="288"/>
      <c r="XEW402" s="288"/>
      <c r="XEX402" s="288"/>
      <c r="XEY402" s="288"/>
      <c r="XEZ402" s="288"/>
      <c r="XFA402" s="288"/>
      <c r="XFB402" s="288"/>
      <c r="XFC402" s="288"/>
      <c r="XFD402" s="288"/>
    </row>
    <row r="403" s="274" customFormat="1" customHeight="1" spans="1:16384">
      <c r="A403" s="284">
        <v>22201</v>
      </c>
      <c r="B403" s="285" t="s">
        <v>366</v>
      </c>
      <c r="C403" s="287">
        <v>98.5</v>
      </c>
      <c r="XEH403" s="288"/>
      <c r="XEI403" s="288"/>
      <c r="XEJ403" s="288"/>
      <c r="XEK403" s="288"/>
      <c r="XEL403" s="288"/>
      <c r="XEM403" s="288"/>
      <c r="XEN403" s="288"/>
      <c r="XEO403" s="288"/>
      <c r="XEP403" s="288"/>
      <c r="XEQ403" s="288"/>
      <c r="XER403" s="288"/>
      <c r="XES403" s="288"/>
      <c r="XET403" s="288"/>
      <c r="XEU403" s="288"/>
      <c r="XEV403" s="288"/>
      <c r="XEW403" s="288"/>
      <c r="XEX403" s="288"/>
      <c r="XEY403" s="288"/>
      <c r="XEZ403" s="288"/>
      <c r="XFA403" s="288"/>
      <c r="XFB403" s="288"/>
      <c r="XFC403" s="288"/>
      <c r="XFD403" s="288"/>
    </row>
    <row r="404" s="274" customFormat="1" customHeight="1" spans="1:16384">
      <c r="A404" s="284">
        <v>2220105</v>
      </c>
      <c r="B404" s="285" t="s">
        <v>367</v>
      </c>
      <c r="C404" s="287">
        <v>5</v>
      </c>
      <c r="XEH404" s="288"/>
      <c r="XEI404" s="288"/>
      <c r="XEJ404" s="288"/>
      <c r="XEK404" s="288"/>
      <c r="XEL404" s="288"/>
      <c r="XEM404" s="288"/>
      <c r="XEN404" s="288"/>
      <c r="XEO404" s="288"/>
      <c r="XEP404" s="288"/>
      <c r="XEQ404" s="288"/>
      <c r="XER404" s="288"/>
      <c r="XES404" s="288"/>
      <c r="XET404" s="288"/>
      <c r="XEU404" s="288"/>
      <c r="XEV404" s="288"/>
      <c r="XEW404" s="288"/>
      <c r="XEX404" s="288"/>
      <c r="XEY404" s="288"/>
      <c r="XEZ404" s="288"/>
      <c r="XFA404" s="288"/>
      <c r="XFB404" s="288"/>
      <c r="XFC404" s="288"/>
      <c r="XFD404" s="288"/>
    </row>
    <row r="405" s="274" customFormat="1" customHeight="1" spans="1:16384">
      <c r="A405" s="284">
        <v>2220112</v>
      </c>
      <c r="B405" s="285" t="s">
        <v>368</v>
      </c>
      <c r="C405" s="287">
        <v>90</v>
      </c>
      <c r="XEH405" s="288"/>
      <c r="XEI405" s="288"/>
      <c r="XEJ405" s="288"/>
      <c r="XEK405" s="288"/>
      <c r="XEL405" s="288"/>
      <c r="XEM405" s="288"/>
      <c r="XEN405" s="288"/>
      <c r="XEO405" s="288"/>
      <c r="XEP405" s="288"/>
      <c r="XEQ405" s="288"/>
      <c r="XER405" s="288"/>
      <c r="XES405" s="288"/>
      <c r="XET405" s="288"/>
      <c r="XEU405" s="288"/>
      <c r="XEV405" s="288"/>
      <c r="XEW405" s="288"/>
      <c r="XEX405" s="288"/>
      <c r="XEY405" s="288"/>
      <c r="XEZ405" s="288"/>
      <c r="XFA405" s="288"/>
      <c r="XFB405" s="288"/>
      <c r="XFC405" s="288"/>
      <c r="XFD405" s="288"/>
    </row>
    <row r="406" s="274" customFormat="1" customHeight="1" spans="1:16384">
      <c r="A406" s="284">
        <v>2220199</v>
      </c>
      <c r="B406" s="285" t="s">
        <v>369</v>
      </c>
      <c r="C406" s="287">
        <v>3.5</v>
      </c>
      <c r="XEH406" s="288"/>
      <c r="XEI406" s="288"/>
      <c r="XEJ406" s="288"/>
      <c r="XEK406" s="288"/>
      <c r="XEL406" s="288"/>
      <c r="XEM406" s="288"/>
      <c r="XEN406" s="288"/>
      <c r="XEO406" s="288"/>
      <c r="XEP406" s="288"/>
      <c r="XEQ406" s="288"/>
      <c r="XER406" s="288"/>
      <c r="XES406" s="288"/>
      <c r="XET406" s="288"/>
      <c r="XEU406" s="288"/>
      <c r="XEV406" s="288"/>
      <c r="XEW406" s="288"/>
      <c r="XEX406" s="288"/>
      <c r="XEY406" s="288"/>
      <c r="XEZ406" s="288"/>
      <c r="XFA406" s="288"/>
      <c r="XFB406" s="288"/>
      <c r="XFC406" s="288"/>
      <c r="XFD406" s="288"/>
    </row>
    <row r="407" s="274" customFormat="1" customHeight="1" spans="1:16384">
      <c r="A407" s="284">
        <v>22204</v>
      </c>
      <c r="B407" s="285" t="s">
        <v>370</v>
      </c>
      <c r="C407" s="287">
        <v>23.5</v>
      </c>
      <c r="XEH407" s="288"/>
      <c r="XEI407" s="288"/>
      <c r="XEJ407" s="288"/>
      <c r="XEK407" s="288"/>
      <c r="XEL407" s="288"/>
      <c r="XEM407" s="288"/>
      <c r="XEN407" s="288"/>
      <c r="XEO407" s="288"/>
      <c r="XEP407" s="288"/>
      <c r="XEQ407" s="288"/>
      <c r="XER407" s="288"/>
      <c r="XES407" s="288"/>
      <c r="XET407" s="288"/>
      <c r="XEU407" s="288"/>
      <c r="XEV407" s="288"/>
      <c r="XEW407" s="288"/>
      <c r="XEX407" s="288"/>
      <c r="XEY407" s="288"/>
      <c r="XEZ407" s="288"/>
      <c r="XFA407" s="288"/>
      <c r="XFB407" s="288"/>
      <c r="XFC407" s="288"/>
      <c r="XFD407" s="288"/>
    </row>
    <row r="408" s="274" customFormat="1" customHeight="1" spans="1:16384">
      <c r="A408" s="284">
        <v>2220401</v>
      </c>
      <c r="B408" s="285" t="s">
        <v>371</v>
      </c>
      <c r="C408" s="287">
        <v>23.5</v>
      </c>
      <c r="XEH408" s="288"/>
      <c r="XEI408" s="288"/>
      <c r="XEJ408" s="288"/>
      <c r="XEK408" s="288"/>
      <c r="XEL408" s="288"/>
      <c r="XEM408" s="288"/>
      <c r="XEN408" s="288"/>
      <c r="XEO408" s="288"/>
      <c r="XEP408" s="288"/>
      <c r="XEQ408" s="288"/>
      <c r="XER408" s="288"/>
      <c r="XES408" s="288"/>
      <c r="XET408" s="288"/>
      <c r="XEU408" s="288"/>
      <c r="XEV408" s="288"/>
      <c r="XEW408" s="288"/>
      <c r="XEX408" s="288"/>
      <c r="XEY408" s="288"/>
      <c r="XEZ408" s="288"/>
      <c r="XFA408" s="288"/>
      <c r="XFB408" s="288"/>
      <c r="XFC408" s="288"/>
      <c r="XFD408" s="288"/>
    </row>
    <row r="409" s="274" customFormat="1" customHeight="1" spans="1:16384">
      <c r="A409" s="284">
        <v>224</v>
      </c>
      <c r="B409" s="285" t="s">
        <v>48</v>
      </c>
      <c r="C409" s="287">
        <v>4596.82</v>
      </c>
      <c r="XEH409" s="288"/>
      <c r="XEI409" s="288"/>
      <c r="XEJ409" s="288"/>
      <c r="XEK409" s="288"/>
      <c r="XEL409" s="288"/>
      <c r="XEM409" s="288"/>
      <c r="XEN409" s="288"/>
      <c r="XEO409" s="288"/>
      <c r="XEP409" s="288"/>
      <c r="XEQ409" s="288"/>
      <c r="XER409" s="288"/>
      <c r="XES409" s="288"/>
      <c r="XET409" s="288"/>
      <c r="XEU409" s="288"/>
      <c r="XEV409" s="288"/>
      <c r="XEW409" s="288"/>
      <c r="XEX409" s="288"/>
      <c r="XEY409" s="288"/>
      <c r="XEZ409" s="288"/>
      <c r="XFA409" s="288"/>
      <c r="XFB409" s="288"/>
      <c r="XFC409" s="288"/>
      <c r="XFD409" s="288"/>
    </row>
    <row r="410" s="274" customFormat="1" customHeight="1" spans="1:16384">
      <c r="A410" s="284">
        <v>22401</v>
      </c>
      <c r="B410" s="285" t="s">
        <v>372</v>
      </c>
      <c r="C410" s="287">
        <v>1682.26</v>
      </c>
      <c r="XEH410" s="288"/>
      <c r="XEI410" s="288"/>
      <c r="XEJ410" s="288"/>
      <c r="XEK410" s="288"/>
      <c r="XEL410" s="288"/>
      <c r="XEM410" s="288"/>
      <c r="XEN410" s="288"/>
      <c r="XEO410" s="288"/>
      <c r="XEP410" s="288"/>
      <c r="XEQ410" s="288"/>
      <c r="XER410" s="288"/>
      <c r="XES410" s="288"/>
      <c r="XET410" s="288"/>
      <c r="XEU410" s="288"/>
      <c r="XEV410" s="288"/>
      <c r="XEW410" s="288"/>
      <c r="XEX410" s="288"/>
      <c r="XEY410" s="288"/>
      <c r="XEZ410" s="288"/>
      <c r="XFA410" s="288"/>
      <c r="XFB410" s="288"/>
      <c r="XFC410" s="288"/>
      <c r="XFD410" s="288"/>
    </row>
    <row r="411" s="274" customFormat="1" customHeight="1" spans="1:16384">
      <c r="A411" s="284">
        <v>2240101</v>
      </c>
      <c r="B411" s="285" t="s">
        <v>65</v>
      </c>
      <c r="C411" s="287">
        <v>590.24</v>
      </c>
      <c r="XEH411" s="288"/>
      <c r="XEI411" s="288"/>
      <c r="XEJ411" s="288"/>
      <c r="XEK411" s="288"/>
      <c r="XEL411" s="288"/>
      <c r="XEM411" s="288"/>
      <c r="XEN411" s="288"/>
      <c r="XEO411" s="288"/>
      <c r="XEP411" s="288"/>
      <c r="XEQ411" s="288"/>
      <c r="XER411" s="288"/>
      <c r="XES411" s="288"/>
      <c r="XET411" s="288"/>
      <c r="XEU411" s="288"/>
      <c r="XEV411" s="288"/>
      <c r="XEW411" s="288"/>
      <c r="XEX411" s="288"/>
      <c r="XEY411" s="288"/>
      <c r="XEZ411" s="288"/>
      <c r="XFA411" s="288"/>
      <c r="XFB411" s="288"/>
      <c r="XFC411" s="288"/>
      <c r="XFD411" s="288"/>
    </row>
    <row r="412" s="274" customFormat="1" customHeight="1" spans="1:16384">
      <c r="A412" s="284">
        <v>2240102</v>
      </c>
      <c r="B412" s="285" t="s">
        <v>66</v>
      </c>
      <c r="C412" s="287">
        <v>185</v>
      </c>
      <c r="XEH412" s="288"/>
      <c r="XEI412" s="288"/>
      <c r="XEJ412" s="288"/>
      <c r="XEK412" s="288"/>
      <c r="XEL412" s="288"/>
      <c r="XEM412" s="288"/>
      <c r="XEN412" s="288"/>
      <c r="XEO412" s="288"/>
      <c r="XEP412" s="288"/>
      <c r="XEQ412" s="288"/>
      <c r="XER412" s="288"/>
      <c r="XES412" s="288"/>
      <c r="XET412" s="288"/>
      <c r="XEU412" s="288"/>
      <c r="XEV412" s="288"/>
      <c r="XEW412" s="288"/>
      <c r="XEX412" s="288"/>
      <c r="XEY412" s="288"/>
      <c r="XEZ412" s="288"/>
      <c r="XFA412" s="288"/>
      <c r="XFB412" s="288"/>
      <c r="XFC412" s="288"/>
      <c r="XFD412" s="288"/>
    </row>
    <row r="413" s="274" customFormat="1" customHeight="1" spans="1:16384">
      <c r="A413" s="284">
        <v>2240104</v>
      </c>
      <c r="B413" s="285" t="s">
        <v>373</v>
      </c>
      <c r="C413" s="287">
        <v>30</v>
      </c>
      <c r="XEH413" s="288"/>
      <c r="XEI413" s="288"/>
      <c r="XEJ413" s="288"/>
      <c r="XEK413" s="288"/>
      <c r="XEL413" s="288"/>
      <c r="XEM413" s="288"/>
      <c r="XEN413" s="288"/>
      <c r="XEO413" s="288"/>
      <c r="XEP413" s="288"/>
      <c r="XEQ413" s="288"/>
      <c r="XER413" s="288"/>
      <c r="XES413" s="288"/>
      <c r="XET413" s="288"/>
      <c r="XEU413" s="288"/>
      <c r="XEV413" s="288"/>
      <c r="XEW413" s="288"/>
      <c r="XEX413" s="288"/>
      <c r="XEY413" s="288"/>
      <c r="XEZ413" s="288"/>
      <c r="XFA413" s="288"/>
      <c r="XFB413" s="288"/>
      <c r="XFC413" s="288"/>
      <c r="XFD413" s="288"/>
    </row>
    <row r="414" s="274" customFormat="1" customHeight="1" spans="1:16384">
      <c r="A414" s="284">
        <v>2240108</v>
      </c>
      <c r="B414" s="285" t="s">
        <v>374</v>
      </c>
      <c r="C414" s="287">
        <v>160.1</v>
      </c>
      <c r="XEH414" s="288"/>
      <c r="XEI414" s="288"/>
      <c r="XEJ414" s="288"/>
      <c r="XEK414" s="288"/>
      <c r="XEL414" s="288"/>
      <c r="XEM414" s="288"/>
      <c r="XEN414" s="288"/>
      <c r="XEO414" s="288"/>
      <c r="XEP414" s="288"/>
      <c r="XEQ414" s="288"/>
      <c r="XER414" s="288"/>
      <c r="XES414" s="288"/>
      <c r="XET414" s="288"/>
      <c r="XEU414" s="288"/>
      <c r="XEV414" s="288"/>
      <c r="XEW414" s="288"/>
      <c r="XEX414" s="288"/>
      <c r="XEY414" s="288"/>
      <c r="XEZ414" s="288"/>
      <c r="XFA414" s="288"/>
      <c r="XFB414" s="288"/>
      <c r="XFC414" s="288"/>
      <c r="XFD414" s="288"/>
    </row>
    <row r="415" s="274" customFormat="1" customHeight="1" spans="1:16384">
      <c r="A415" s="284">
        <v>2240109</v>
      </c>
      <c r="B415" s="285" t="s">
        <v>375</v>
      </c>
      <c r="C415" s="287">
        <v>648.97</v>
      </c>
      <c r="XEH415" s="288"/>
      <c r="XEI415" s="288"/>
      <c r="XEJ415" s="288"/>
      <c r="XEK415" s="288"/>
      <c r="XEL415" s="288"/>
      <c r="XEM415" s="288"/>
      <c r="XEN415" s="288"/>
      <c r="XEO415" s="288"/>
      <c r="XEP415" s="288"/>
      <c r="XEQ415" s="288"/>
      <c r="XER415" s="288"/>
      <c r="XES415" s="288"/>
      <c r="XET415" s="288"/>
      <c r="XEU415" s="288"/>
      <c r="XEV415" s="288"/>
      <c r="XEW415" s="288"/>
      <c r="XEX415" s="288"/>
      <c r="XEY415" s="288"/>
      <c r="XEZ415" s="288"/>
      <c r="XFA415" s="288"/>
      <c r="XFB415" s="288"/>
      <c r="XFC415" s="288"/>
      <c r="XFD415" s="288"/>
    </row>
    <row r="416" s="274" customFormat="1" customHeight="1" spans="1:16384">
      <c r="A416" s="284">
        <v>2240199</v>
      </c>
      <c r="B416" s="285" t="s">
        <v>376</v>
      </c>
      <c r="C416" s="287">
        <v>67.95</v>
      </c>
      <c r="XEH416" s="288"/>
      <c r="XEI416" s="288"/>
      <c r="XEJ416" s="288"/>
      <c r="XEK416" s="288"/>
      <c r="XEL416" s="288"/>
      <c r="XEM416" s="288"/>
      <c r="XEN416" s="288"/>
      <c r="XEO416" s="288"/>
      <c r="XEP416" s="288"/>
      <c r="XEQ416" s="288"/>
      <c r="XER416" s="288"/>
      <c r="XES416" s="288"/>
      <c r="XET416" s="288"/>
      <c r="XEU416" s="288"/>
      <c r="XEV416" s="288"/>
      <c r="XEW416" s="288"/>
      <c r="XEX416" s="288"/>
      <c r="XEY416" s="288"/>
      <c r="XEZ416" s="288"/>
      <c r="XFA416" s="288"/>
      <c r="XFB416" s="288"/>
      <c r="XFC416" s="288"/>
      <c r="XFD416" s="288"/>
    </row>
    <row r="417" s="274" customFormat="1" customHeight="1" spans="1:16384">
      <c r="A417" s="284">
        <v>22402</v>
      </c>
      <c r="B417" s="285" t="s">
        <v>377</v>
      </c>
      <c r="C417" s="287">
        <v>2646.66</v>
      </c>
      <c r="XEH417" s="288"/>
      <c r="XEI417" s="288"/>
      <c r="XEJ417" s="288"/>
      <c r="XEK417" s="288"/>
      <c r="XEL417" s="288"/>
      <c r="XEM417" s="288"/>
      <c r="XEN417" s="288"/>
      <c r="XEO417" s="288"/>
      <c r="XEP417" s="288"/>
      <c r="XEQ417" s="288"/>
      <c r="XER417" s="288"/>
      <c r="XES417" s="288"/>
      <c r="XET417" s="288"/>
      <c r="XEU417" s="288"/>
      <c r="XEV417" s="288"/>
      <c r="XEW417" s="288"/>
      <c r="XEX417" s="288"/>
      <c r="XEY417" s="288"/>
      <c r="XEZ417" s="288"/>
      <c r="XFA417" s="288"/>
      <c r="XFB417" s="288"/>
      <c r="XFC417" s="288"/>
      <c r="XFD417" s="288"/>
    </row>
    <row r="418" s="274" customFormat="1" customHeight="1" spans="1:16384">
      <c r="A418" s="284">
        <v>2240204</v>
      </c>
      <c r="B418" s="285" t="s">
        <v>378</v>
      </c>
      <c r="C418" s="287">
        <v>2646.66</v>
      </c>
      <c r="XEH418" s="288"/>
      <c r="XEI418" s="288"/>
      <c r="XEJ418" s="288"/>
      <c r="XEK418" s="288"/>
      <c r="XEL418" s="288"/>
      <c r="XEM418" s="288"/>
      <c r="XEN418" s="288"/>
      <c r="XEO418" s="288"/>
      <c r="XEP418" s="288"/>
      <c r="XEQ418" s="288"/>
      <c r="XER418" s="288"/>
      <c r="XES418" s="288"/>
      <c r="XET418" s="288"/>
      <c r="XEU418" s="288"/>
      <c r="XEV418" s="288"/>
      <c r="XEW418" s="288"/>
      <c r="XEX418" s="288"/>
      <c r="XEY418" s="288"/>
      <c r="XEZ418" s="288"/>
      <c r="XFA418" s="288"/>
      <c r="XFB418" s="288"/>
      <c r="XFC418" s="288"/>
      <c r="XFD418" s="288"/>
    </row>
    <row r="419" s="274" customFormat="1" customHeight="1" spans="1:16384">
      <c r="A419" s="284">
        <v>22405</v>
      </c>
      <c r="B419" s="285" t="s">
        <v>379</v>
      </c>
      <c r="C419" s="287">
        <v>210.9</v>
      </c>
      <c r="XEH419" s="288"/>
      <c r="XEI419" s="288"/>
      <c r="XEJ419" s="288"/>
      <c r="XEK419" s="288"/>
      <c r="XEL419" s="288"/>
      <c r="XEM419" s="288"/>
      <c r="XEN419" s="288"/>
      <c r="XEO419" s="288"/>
      <c r="XEP419" s="288"/>
      <c r="XEQ419" s="288"/>
      <c r="XER419" s="288"/>
      <c r="XES419" s="288"/>
      <c r="XET419" s="288"/>
      <c r="XEU419" s="288"/>
      <c r="XEV419" s="288"/>
      <c r="XEW419" s="288"/>
      <c r="XEX419" s="288"/>
      <c r="XEY419" s="288"/>
      <c r="XEZ419" s="288"/>
      <c r="XFA419" s="288"/>
      <c r="XFB419" s="288"/>
      <c r="XFC419" s="288"/>
      <c r="XFD419" s="288"/>
    </row>
    <row r="420" s="274" customFormat="1" customHeight="1" spans="1:16384">
      <c r="A420" s="284">
        <v>2240504</v>
      </c>
      <c r="B420" s="285" t="s">
        <v>380</v>
      </c>
      <c r="C420" s="287">
        <v>43.1</v>
      </c>
      <c r="XEH420" s="288"/>
      <c r="XEI420" s="288"/>
      <c r="XEJ420" s="288"/>
      <c r="XEK420" s="288"/>
      <c r="XEL420" s="288"/>
      <c r="XEM420" s="288"/>
      <c r="XEN420" s="288"/>
      <c r="XEO420" s="288"/>
      <c r="XEP420" s="288"/>
      <c r="XEQ420" s="288"/>
      <c r="XER420" s="288"/>
      <c r="XES420" s="288"/>
      <c r="XET420" s="288"/>
      <c r="XEU420" s="288"/>
      <c r="XEV420" s="288"/>
      <c r="XEW420" s="288"/>
      <c r="XEX420" s="288"/>
      <c r="XEY420" s="288"/>
      <c r="XEZ420" s="288"/>
      <c r="XFA420" s="288"/>
      <c r="XFB420" s="288"/>
      <c r="XFC420" s="288"/>
      <c r="XFD420" s="288"/>
    </row>
    <row r="421" s="274" customFormat="1" customHeight="1" spans="1:16384">
      <c r="A421" s="284">
        <v>2240510</v>
      </c>
      <c r="B421" s="285" t="s">
        <v>381</v>
      </c>
      <c r="C421" s="287">
        <v>167.8</v>
      </c>
      <c r="XEH421" s="288"/>
      <c r="XEI421" s="288"/>
      <c r="XEJ421" s="288"/>
      <c r="XEK421" s="288"/>
      <c r="XEL421" s="288"/>
      <c r="XEM421" s="288"/>
      <c r="XEN421" s="288"/>
      <c r="XEO421" s="288"/>
      <c r="XEP421" s="288"/>
      <c r="XEQ421" s="288"/>
      <c r="XER421" s="288"/>
      <c r="XES421" s="288"/>
      <c r="XET421" s="288"/>
      <c r="XEU421" s="288"/>
      <c r="XEV421" s="288"/>
      <c r="XEW421" s="288"/>
      <c r="XEX421" s="288"/>
      <c r="XEY421" s="288"/>
      <c r="XEZ421" s="288"/>
      <c r="XFA421" s="288"/>
      <c r="XFB421" s="288"/>
      <c r="XFC421" s="288"/>
      <c r="XFD421" s="288"/>
    </row>
    <row r="422" s="274" customFormat="1" customHeight="1" spans="1:16384">
      <c r="A422" s="284">
        <v>22407</v>
      </c>
      <c r="B422" s="285" t="s">
        <v>382</v>
      </c>
      <c r="C422" s="287">
        <v>57</v>
      </c>
      <c r="XEH422" s="288"/>
      <c r="XEI422" s="288"/>
      <c r="XEJ422" s="288"/>
      <c r="XEK422" s="288"/>
      <c r="XEL422" s="288"/>
      <c r="XEM422" s="288"/>
      <c r="XEN422" s="288"/>
      <c r="XEO422" s="288"/>
      <c r="XEP422" s="288"/>
      <c r="XEQ422" s="288"/>
      <c r="XER422" s="288"/>
      <c r="XES422" s="288"/>
      <c r="XET422" s="288"/>
      <c r="XEU422" s="288"/>
      <c r="XEV422" s="288"/>
      <c r="XEW422" s="288"/>
      <c r="XEX422" s="288"/>
      <c r="XEY422" s="288"/>
      <c r="XEZ422" s="288"/>
      <c r="XFA422" s="288"/>
      <c r="XFB422" s="288"/>
      <c r="XFC422" s="288"/>
      <c r="XFD422" s="288"/>
    </row>
    <row r="423" s="274" customFormat="1" customHeight="1" spans="1:16384">
      <c r="A423" s="284">
        <v>2240799</v>
      </c>
      <c r="B423" s="285" t="s">
        <v>383</v>
      </c>
      <c r="C423" s="287">
        <v>57</v>
      </c>
      <c r="XEH423" s="288"/>
      <c r="XEI423" s="288"/>
      <c r="XEJ423" s="288"/>
      <c r="XEK423" s="288"/>
      <c r="XEL423" s="288"/>
      <c r="XEM423" s="288"/>
      <c r="XEN423" s="288"/>
      <c r="XEO423" s="288"/>
      <c r="XEP423" s="288"/>
      <c r="XEQ423" s="288"/>
      <c r="XER423" s="288"/>
      <c r="XES423" s="288"/>
      <c r="XET423" s="288"/>
      <c r="XEU423" s="288"/>
      <c r="XEV423" s="288"/>
      <c r="XEW423" s="288"/>
      <c r="XEX423" s="288"/>
      <c r="XEY423" s="288"/>
      <c r="XEZ423" s="288"/>
      <c r="XFA423" s="288"/>
      <c r="XFB423" s="288"/>
      <c r="XFC423" s="288"/>
      <c r="XFD423" s="288"/>
    </row>
    <row r="424" s="274" customFormat="1" customHeight="1" spans="1:16384">
      <c r="A424" s="284">
        <v>227</v>
      </c>
      <c r="B424" s="285" t="s">
        <v>49</v>
      </c>
      <c r="C424" s="287">
        <v>6000</v>
      </c>
      <c r="XEH424" s="288"/>
      <c r="XEI424" s="288"/>
      <c r="XEJ424" s="288"/>
      <c r="XEK424" s="288"/>
      <c r="XEL424" s="288"/>
      <c r="XEM424" s="288"/>
      <c r="XEN424" s="288"/>
      <c r="XEO424" s="288"/>
      <c r="XEP424" s="288"/>
      <c r="XEQ424" s="288"/>
      <c r="XER424" s="288"/>
      <c r="XES424" s="288"/>
      <c r="XET424" s="288"/>
      <c r="XEU424" s="288"/>
      <c r="XEV424" s="288"/>
      <c r="XEW424" s="288"/>
      <c r="XEX424" s="288"/>
      <c r="XEY424" s="288"/>
      <c r="XEZ424" s="288"/>
      <c r="XFA424" s="288"/>
      <c r="XFB424" s="288"/>
      <c r="XFC424" s="288"/>
      <c r="XFD424" s="288"/>
    </row>
    <row r="425" s="274" customFormat="1" customHeight="1" spans="1:16384">
      <c r="A425" s="284">
        <v>229</v>
      </c>
      <c r="B425" s="285" t="s">
        <v>50</v>
      </c>
      <c r="C425" s="287">
        <v>30914.24</v>
      </c>
      <c r="XEH425" s="288"/>
      <c r="XEI425" s="288"/>
      <c r="XEJ425" s="288"/>
      <c r="XEK425" s="288"/>
      <c r="XEL425" s="288"/>
      <c r="XEM425" s="288"/>
      <c r="XEN425" s="288"/>
      <c r="XEO425" s="288"/>
      <c r="XEP425" s="288"/>
      <c r="XEQ425" s="288"/>
      <c r="XER425" s="288"/>
      <c r="XES425" s="288"/>
      <c r="XET425" s="288"/>
      <c r="XEU425" s="288"/>
      <c r="XEV425" s="288"/>
      <c r="XEW425" s="288"/>
      <c r="XEX425" s="288"/>
      <c r="XEY425" s="288"/>
      <c r="XEZ425" s="288"/>
      <c r="XFA425" s="288"/>
      <c r="XFB425" s="288"/>
      <c r="XFC425" s="288"/>
      <c r="XFD425" s="288"/>
    </row>
    <row r="426" s="274" customFormat="1" customHeight="1" spans="1:16384">
      <c r="A426" s="284">
        <v>22902</v>
      </c>
      <c r="B426" s="285" t="s">
        <v>384</v>
      </c>
      <c r="C426" s="287">
        <v>30768.4</v>
      </c>
      <c r="XEH426" s="288"/>
      <c r="XEI426" s="288"/>
      <c r="XEJ426" s="288"/>
      <c r="XEK426" s="288"/>
      <c r="XEL426" s="288"/>
      <c r="XEM426" s="288"/>
      <c r="XEN426" s="288"/>
      <c r="XEO426" s="288"/>
      <c r="XEP426" s="288"/>
      <c r="XEQ426" s="288"/>
      <c r="XER426" s="288"/>
      <c r="XES426" s="288"/>
      <c r="XET426" s="288"/>
      <c r="XEU426" s="288"/>
      <c r="XEV426" s="288"/>
      <c r="XEW426" s="288"/>
      <c r="XEX426" s="288"/>
      <c r="XEY426" s="288"/>
      <c r="XEZ426" s="288"/>
      <c r="XFA426" s="288"/>
      <c r="XFB426" s="288"/>
      <c r="XFC426" s="288"/>
      <c r="XFD426" s="288"/>
    </row>
    <row r="427" s="274" customFormat="1" customHeight="1" spans="1:16384">
      <c r="A427" s="284">
        <v>2290201</v>
      </c>
      <c r="B427" s="285" t="s">
        <v>384</v>
      </c>
      <c r="C427" s="287">
        <v>30768.4</v>
      </c>
      <c r="XEH427" s="288"/>
      <c r="XEI427" s="288"/>
      <c r="XEJ427" s="288"/>
      <c r="XEK427" s="288"/>
      <c r="XEL427" s="288"/>
      <c r="XEM427" s="288"/>
      <c r="XEN427" s="288"/>
      <c r="XEO427" s="288"/>
      <c r="XEP427" s="288"/>
      <c r="XEQ427" s="288"/>
      <c r="XER427" s="288"/>
      <c r="XES427" s="288"/>
      <c r="XET427" s="288"/>
      <c r="XEU427" s="288"/>
      <c r="XEV427" s="288"/>
      <c r="XEW427" s="288"/>
      <c r="XEX427" s="288"/>
      <c r="XEY427" s="288"/>
      <c r="XEZ427" s="288"/>
      <c r="XFA427" s="288"/>
      <c r="XFB427" s="288"/>
      <c r="XFC427" s="288"/>
      <c r="XFD427" s="288"/>
    </row>
    <row r="428" s="274" customFormat="1" customHeight="1" spans="1:16384">
      <c r="A428" s="284">
        <v>22999</v>
      </c>
      <c r="B428" s="285" t="s">
        <v>50</v>
      </c>
      <c r="C428" s="287">
        <v>145.84</v>
      </c>
      <c r="XEH428" s="288"/>
      <c r="XEI428" s="288"/>
      <c r="XEJ428" s="288"/>
      <c r="XEK428" s="288"/>
      <c r="XEL428" s="288"/>
      <c r="XEM428" s="288"/>
      <c r="XEN428" s="288"/>
      <c r="XEO428" s="288"/>
      <c r="XEP428" s="288"/>
      <c r="XEQ428" s="288"/>
      <c r="XER428" s="288"/>
      <c r="XES428" s="288"/>
      <c r="XET428" s="288"/>
      <c r="XEU428" s="288"/>
      <c r="XEV428" s="288"/>
      <c r="XEW428" s="288"/>
      <c r="XEX428" s="288"/>
      <c r="XEY428" s="288"/>
      <c r="XEZ428" s="288"/>
      <c r="XFA428" s="288"/>
      <c r="XFB428" s="288"/>
      <c r="XFC428" s="288"/>
      <c r="XFD428" s="288"/>
    </row>
    <row r="429" s="274" customFormat="1" customHeight="1" spans="1:16384">
      <c r="A429" s="284">
        <v>2299999</v>
      </c>
      <c r="B429" s="285" t="s">
        <v>50</v>
      </c>
      <c r="C429" s="287">
        <v>145.84</v>
      </c>
      <c r="XEH429" s="288"/>
      <c r="XEI429" s="288"/>
      <c r="XEJ429" s="288"/>
      <c r="XEK429" s="288"/>
      <c r="XEL429" s="288"/>
      <c r="XEM429" s="288"/>
      <c r="XEN429" s="288"/>
      <c r="XEO429" s="288"/>
      <c r="XEP429" s="288"/>
      <c r="XEQ429" s="288"/>
      <c r="XER429" s="288"/>
      <c r="XES429" s="288"/>
      <c r="XET429" s="288"/>
      <c r="XEU429" s="288"/>
      <c r="XEV429" s="288"/>
      <c r="XEW429" s="288"/>
      <c r="XEX429" s="288"/>
      <c r="XEY429" s="288"/>
      <c r="XEZ429" s="288"/>
      <c r="XFA429" s="288"/>
      <c r="XFB429" s="288"/>
      <c r="XFC429" s="288"/>
      <c r="XFD429" s="288"/>
    </row>
    <row r="430" s="274" customFormat="1" customHeight="1" spans="1:16384">
      <c r="A430" s="284">
        <v>232</v>
      </c>
      <c r="B430" s="285" t="s">
        <v>51</v>
      </c>
      <c r="C430" s="287">
        <v>37165</v>
      </c>
      <c r="XEH430" s="288"/>
      <c r="XEI430" s="288"/>
      <c r="XEJ430" s="288"/>
      <c r="XEK430" s="288"/>
      <c r="XEL430" s="288"/>
      <c r="XEM430" s="288"/>
      <c r="XEN430" s="288"/>
      <c r="XEO430" s="288"/>
      <c r="XEP430" s="288"/>
      <c r="XEQ430" s="288"/>
      <c r="XER430" s="288"/>
      <c r="XES430" s="288"/>
      <c r="XET430" s="288"/>
      <c r="XEU430" s="288"/>
      <c r="XEV430" s="288"/>
      <c r="XEW430" s="288"/>
      <c r="XEX430" s="288"/>
      <c r="XEY430" s="288"/>
      <c r="XEZ430" s="288"/>
      <c r="XFA430" s="288"/>
      <c r="XFB430" s="288"/>
      <c r="XFC430" s="288"/>
      <c r="XFD430" s="288"/>
    </row>
    <row r="431" s="274" customFormat="1" customHeight="1" spans="1:16384">
      <c r="A431" s="284">
        <v>23203</v>
      </c>
      <c r="B431" s="285" t="s">
        <v>385</v>
      </c>
      <c r="C431" s="287">
        <v>37165</v>
      </c>
      <c r="XEH431" s="288"/>
      <c r="XEI431" s="288"/>
      <c r="XEJ431" s="288"/>
      <c r="XEK431" s="288"/>
      <c r="XEL431" s="288"/>
      <c r="XEM431" s="288"/>
      <c r="XEN431" s="288"/>
      <c r="XEO431" s="288"/>
      <c r="XEP431" s="288"/>
      <c r="XEQ431" s="288"/>
      <c r="XER431" s="288"/>
      <c r="XES431" s="288"/>
      <c r="XET431" s="288"/>
      <c r="XEU431" s="288"/>
      <c r="XEV431" s="288"/>
      <c r="XEW431" s="288"/>
      <c r="XEX431" s="288"/>
      <c r="XEY431" s="288"/>
      <c r="XEZ431" s="288"/>
      <c r="XFA431" s="288"/>
      <c r="XFB431" s="288"/>
      <c r="XFC431" s="288"/>
      <c r="XFD431" s="288"/>
    </row>
    <row r="432" s="274" customFormat="1" customHeight="1" spans="1:16384">
      <c r="A432" s="284">
        <v>2320301</v>
      </c>
      <c r="B432" s="285" t="s">
        <v>386</v>
      </c>
      <c r="C432" s="287">
        <v>37165</v>
      </c>
      <c r="XEH432" s="288"/>
      <c r="XEI432" s="288"/>
      <c r="XEJ432" s="288"/>
      <c r="XEK432" s="288"/>
      <c r="XEL432" s="288"/>
      <c r="XEM432" s="288"/>
      <c r="XEN432" s="288"/>
      <c r="XEO432" s="288"/>
      <c r="XEP432" s="288"/>
      <c r="XEQ432" s="288"/>
      <c r="XER432" s="288"/>
      <c r="XES432" s="288"/>
      <c r="XET432" s="288"/>
      <c r="XEU432" s="288"/>
      <c r="XEV432" s="288"/>
      <c r="XEW432" s="288"/>
      <c r="XEX432" s="288"/>
      <c r="XEY432" s="288"/>
      <c r="XEZ432" s="288"/>
      <c r="XFA432" s="288"/>
      <c r="XFB432" s="288"/>
      <c r="XFC432" s="288"/>
      <c r="XFD432" s="288"/>
    </row>
    <row r="433" s="274" customFormat="1" customHeight="1" spans="1:16384">
      <c r="A433" s="284">
        <v>233</v>
      </c>
      <c r="B433" s="285" t="s">
        <v>52</v>
      </c>
      <c r="C433" s="287">
        <v>188.4</v>
      </c>
      <c r="XEH433" s="288"/>
      <c r="XEI433" s="288"/>
      <c r="XEJ433" s="288"/>
      <c r="XEK433" s="288"/>
      <c r="XEL433" s="288"/>
      <c r="XEM433" s="288"/>
      <c r="XEN433" s="288"/>
      <c r="XEO433" s="288"/>
      <c r="XEP433" s="288"/>
      <c r="XEQ433" s="288"/>
      <c r="XER433" s="288"/>
      <c r="XES433" s="288"/>
      <c r="XET433" s="288"/>
      <c r="XEU433" s="288"/>
      <c r="XEV433" s="288"/>
      <c r="XEW433" s="288"/>
      <c r="XEX433" s="288"/>
      <c r="XEY433" s="288"/>
      <c r="XEZ433" s="288"/>
      <c r="XFA433" s="288"/>
      <c r="XFB433" s="288"/>
      <c r="XFC433" s="288"/>
      <c r="XFD433" s="288"/>
    </row>
    <row r="434" s="274" customFormat="1" customHeight="1" spans="1:16384">
      <c r="A434" s="284">
        <v>23303</v>
      </c>
      <c r="B434" s="285" t="s">
        <v>387</v>
      </c>
      <c r="C434" s="287">
        <v>188.4</v>
      </c>
      <c r="XEH434" s="288"/>
      <c r="XEI434" s="288"/>
      <c r="XEJ434" s="288"/>
      <c r="XEK434" s="288"/>
      <c r="XEL434" s="288"/>
      <c r="XEM434" s="288"/>
      <c r="XEN434" s="288"/>
      <c r="XEO434" s="288"/>
      <c r="XEP434" s="288"/>
      <c r="XEQ434" s="288"/>
      <c r="XER434" s="288"/>
      <c r="XES434" s="288"/>
      <c r="XET434" s="288"/>
      <c r="XEU434" s="288"/>
      <c r="XEV434" s="288"/>
      <c r="XEW434" s="288"/>
      <c r="XEX434" s="288"/>
      <c r="XEY434" s="288"/>
      <c r="XEZ434" s="288"/>
      <c r="XFA434" s="288"/>
      <c r="XFB434" s="288"/>
      <c r="XFC434" s="288"/>
      <c r="XFD434" s="288"/>
    </row>
  </sheetData>
  <mergeCells count="5">
    <mergeCell ref="A2:C2"/>
    <mergeCell ref="A7:B7"/>
    <mergeCell ref="A4:A5"/>
    <mergeCell ref="B4:B5"/>
    <mergeCell ref="C4:C5"/>
  </mergeCells>
  <conditionalFormatting sqref="C324:C326 C34:C41 C60:C82 C8:C31 C174:C17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5"/>
  <sheetViews>
    <sheetView workbookViewId="0">
      <selection activeCell="F22" sqref="F22"/>
    </sheetView>
  </sheetViews>
  <sheetFormatPr defaultColWidth="9" defaultRowHeight="15.6" outlineLevelCol="7"/>
  <cols>
    <col min="1" max="1" width="19.3796296296296" style="261" customWidth="1"/>
    <col min="2" max="2" width="41.75" style="261" customWidth="1"/>
    <col min="3" max="3" width="23.6296296296296" style="261" customWidth="1"/>
    <col min="4" max="8" width="9" style="205"/>
    <col min="9" max="16384" width="9" style="261"/>
  </cols>
  <sheetData>
    <row r="1" ht="18.75" customHeight="1" spans="1:1">
      <c r="A1" s="262" t="s">
        <v>388</v>
      </c>
    </row>
    <row r="2" s="257" customFormat="1" ht="24.75" customHeight="1" spans="1:8">
      <c r="A2" s="263" t="s">
        <v>389</v>
      </c>
      <c r="B2" s="263"/>
      <c r="C2" s="264"/>
      <c r="D2" s="205"/>
      <c r="E2" s="205"/>
      <c r="F2" s="205"/>
      <c r="G2" s="205"/>
      <c r="H2" s="205"/>
    </row>
    <row r="3" s="258" customFormat="1" ht="15" customHeight="1" spans="3:8">
      <c r="C3" s="265" t="s">
        <v>2</v>
      </c>
      <c r="D3" s="205"/>
      <c r="E3" s="205"/>
      <c r="F3" s="205"/>
      <c r="G3" s="205"/>
      <c r="H3" s="205"/>
    </row>
    <row r="4" s="259" customFormat="1" ht="18" customHeight="1" spans="1:8">
      <c r="A4" s="266" t="s">
        <v>60</v>
      </c>
      <c r="B4" s="266" t="s">
        <v>61</v>
      </c>
      <c r="C4" s="266" t="s">
        <v>4</v>
      </c>
      <c r="D4" s="205"/>
      <c r="E4" s="205"/>
      <c r="F4" s="205"/>
      <c r="G4" s="205"/>
      <c r="H4" s="205"/>
    </row>
    <row r="5" s="260" customFormat="1" ht="18" customHeight="1" spans="1:8">
      <c r="A5" s="267" t="s">
        <v>5</v>
      </c>
      <c r="B5" s="267"/>
      <c r="C5" s="268">
        <v>191641.37</v>
      </c>
      <c r="D5" s="205"/>
      <c r="E5" s="205"/>
      <c r="F5" s="205"/>
      <c r="G5" s="205"/>
      <c r="H5" s="205"/>
    </row>
    <row r="6" s="259" customFormat="1" ht="18" customHeight="1" spans="1:8">
      <c r="A6" s="269" t="s">
        <v>390</v>
      </c>
      <c r="B6" s="269" t="s">
        <v>391</v>
      </c>
      <c r="C6" s="268">
        <v>63788.24</v>
      </c>
      <c r="D6" s="205"/>
      <c r="E6" s="205"/>
      <c r="F6" s="205"/>
      <c r="G6" s="205"/>
      <c r="H6" s="205"/>
    </row>
    <row r="7" s="258" customFormat="1" ht="18" customHeight="1" spans="1:8">
      <c r="A7" s="210" t="s">
        <v>392</v>
      </c>
      <c r="B7" s="210" t="s">
        <v>393</v>
      </c>
      <c r="C7" s="270">
        <v>42036.67</v>
      </c>
      <c r="D7" s="205"/>
      <c r="E7" s="205"/>
      <c r="F7" s="205"/>
      <c r="G7" s="205"/>
      <c r="H7" s="205"/>
    </row>
    <row r="8" s="258" customFormat="1" ht="18" customHeight="1" spans="1:8">
      <c r="A8" s="210" t="s">
        <v>394</v>
      </c>
      <c r="B8" s="210" t="s">
        <v>395</v>
      </c>
      <c r="C8" s="270">
        <v>15811.28</v>
      </c>
      <c r="D8" s="205"/>
      <c r="E8" s="205"/>
      <c r="F8" s="205"/>
      <c r="G8" s="205"/>
      <c r="H8" s="205"/>
    </row>
    <row r="9" s="258" customFormat="1" ht="18" customHeight="1" spans="1:8">
      <c r="A9" s="210" t="s">
        <v>396</v>
      </c>
      <c r="B9" s="210" t="s">
        <v>362</v>
      </c>
      <c r="C9" s="270">
        <v>5657.49</v>
      </c>
      <c r="D9" s="205"/>
      <c r="E9" s="205"/>
      <c r="F9" s="205"/>
      <c r="G9" s="205"/>
      <c r="H9" s="205"/>
    </row>
    <row r="10" s="258" customFormat="1" ht="18" customHeight="1" spans="1:8">
      <c r="A10" s="210" t="s">
        <v>397</v>
      </c>
      <c r="B10" s="210" t="s">
        <v>398</v>
      </c>
      <c r="C10" s="271">
        <v>282.8</v>
      </c>
      <c r="D10" s="205"/>
      <c r="E10" s="205"/>
      <c r="F10" s="205"/>
      <c r="G10" s="205"/>
      <c r="H10" s="205"/>
    </row>
    <row r="11" s="259" customFormat="1" ht="18" customHeight="1" spans="1:8">
      <c r="A11" s="269" t="s">
        <v>399</v>
      </c>
      <c r="B11" s="269" t="s">
        <v>400</v>
      </c>
      <c r="C11" s="268">
        <v>10774.49</v>
      </c>
      <c r="D11" s="205"/>
      <c r="E11" s="205"/>
      <c r="F11" s="205"/>
      <c r="G11" s="205"/>
      <c r="H11" s="205"/>
    </row>
    <row r="12" s="258" customFormat="1" ht="18" customHeight="1" spans="1:8">
      <c r="A12" s="210" t="s">
        <v>401</v>
      </c>
      <c r="B12" s="210" t="s">
        <v>402</v>
      </c>
      <c r="C12" s="270">
        <v>8945.08</v>
      </c>
      <c r="D12" s="205"/>
      <c r="E12" s="205"/>
      <c r="F12" s="205"/>
      <c r="G12" s="205"/>
      <c r="H12" s="205"/>
    </row>
    <row r="13" s="258" customFormat="1" ht="18" customHeight="1" spans="1:8">
      <c r="A13" s="210" t="s">
        <v>403</v>
      </c>
      <c r="B13" s="210" t="s">
        <v>404</v>
      </c>
      <c r="C13" s="272">
        <v>1</v>
      </c>
      <c r="D13" s="205"/>
      <c r="E13" s="205"/>
      <c r="F13" s="205"/>
      <c r="G13" s="205"/>
      <c r="H13" s="205"/>
    </row>
    <row r="14" s="258" customFormat="1" ht="18" customHeight="1" spans="1:8">
      <c r="A14" s="210" t="s">
        <v>405</v>
      </c>
      <c r="B14" s="210" t="s">
        <v>406</v>
      </c>
      <c r="C14" s="270">
        <v>35.37</v>
      </c>
      <c r="D14" s="205"/>
      <c r="E14" s="205"/>
      <c r="F14" s="205"/>
      <c r="G14" s="205"/>
      <c r="H14" s="205"/>
    </row>
    <row r="15" s="258" customFormat="1" ht="18" customHeight="1" spans="1:8">
      <c r="A15" s="210" t="s">
        <v>407</v>
      </c>
      <c r="B15" s="210" t="s">
        <v>408</v>
      </c>
      <c r="C15" s="270">
        <v>221.93</v>
      </c>
      <c r="D15" s="205"/>
      <c r="E15" s="205"/>
      <c r="F15" s="205"/>
      <c r="G15" s="205"/>
      <c r="H15" s="205"/>
    </row>
    <row r="16" s="258" customFormat="1" ht="18" customHeight="1" spans="1:8">
      <c r="A16" s="210" t="s">
        <v>409</v>
      </c>
      <c r="B16" s="210" t="s">
        <v>410</v>
      </c>
      <c r="C16" s="271">
        <v>18.2</v>
      </c>
      <c r="D16" s="205"/>
      <c r="E16" s="205"/>
      <c r="F16" s="205"/>
      <c r="G16" s="205"/>
      <c r="H16" s="205"/>
    </row>
    <row r="17" s="258" customFormat="1" ht="18" customHeight="1" spans="1:8">
      <c r="A17" s="210" t="s">
        <v>411</v>
      </c>
      <c r="B17" s="210" t="s">
        <v>412</v>
      </c>
      <c r="C17" s="270">
        <v>160.83</v>
      </c>
      <c r="D17" s="205"/>
      <c r="E17" s="205"/>
      <c r="F17" s="205"/>
      <c r="G17" s="205"/>
      <c r="H17" s="205"/>
    </row>
    <row r="18" s="258" customFormat="1" ht="18" customHeight="1" spans="1:8">
      <c r="A18" s="210" t="s">
        <v>413</v>
      </c>
      <c r="B18" s="210" t="s">
        <v>414</v>
      </c>
      <c r="C18" s="271">
        <v>1047.5</v>
      </c>
      <c r="D18" s="205"/>
      <c r="E18" s="205"/>
      <c r="F18" s="205"/>
      <c r="G18" s="205"/>
      <c r="H18" s="205"/>
    </row>
    <row r="19" s="258" customFormat="1" ht="18" customHeight="1" spans="1:8">
      <c r="A19" s="210" t="s">
        <v>415</v>
      </c>
      <c r="B19" s="210" t="s">
        <v>416</v>
      </c>
      <c r="C19" s="271">
        <v>115.7</v>
      </c>
      <c r="D19" s="205"/>
      <c r="E19" s="205"/>
      <c r="F19" s="205"/>
      <c r="G19" s="205"/>
      <c r="H19" s="205"/>
    </row>
    <row r="20" s="258" customFormat="1" ht="18" customHeight="1" spans="1:8">
      <c r="A20" s="210" t="s">
        <v>417</v>
      </c>
      <c r="B20" s="210" t="s">
        <v>418</v>
      </c>
      <c r="C20" s="270">
        <v>228.88</v>
      </c>
      <c r="D20" s="205"/>
      <c r="E20" s="205"/>
      <c r="F20" s="205"/>
      <c r="G20" s="205"/>
      <c r="H20" s="205"/>
    </row>
    <row r="21" s="259" customFormat="1" ht="18" customHeight="1" spans="1:8">
      <c r="A21" s="269" t="s">
        <v>419</v>
      </c>
      <c r="B21" s="269" t="s">
        <v>420</v>
      </c>
      <c r="C21" s="268">
        <v>26.68</v>
      </c>
      <c r="D21" s="205"/>
      <c r="E21" s="205"/>
      <c r="F21" s="205"/>
      <c r="G21" s="205"/>
      <c r="H21" s="205"/>
    </row>
    <row r="22" s="258" customFormat="1" ht="18" customHeight="1" spans="1:8">
      <c r="A22" s="210" t="s">
        <v>421</v>
      </c>
      <c r="B22" s="210" t="s">
        <v>422</v>
      </c>
      <c r="C22" s="270">
        <v>26.68</v>
      </c>
      <c r="D22" s="205"/>
      <c r="E22" s="205"/>
      <c r="F22" s="205"/>
      <c r="G22" s="205"/>
      <c r="H22" s="205"/>
    </row>
    <row r="23" s="258" customFormat="1" ht="18" customHeight="1" spans="1:8">
      <c r="A23" s="269" t="s">
        <v>423</v>
      </c>
      <c r="B23" s="269" t="s">
        <v>424</v>
      </c>
      <c r="C23" s="268">
        <v>106364.93</v>
      </c>
      <c r="D23" s="205"/>
      <c r="E23" s="205"/>
      <c r="F23" s="205"/>
      <c r="G23" s="205"/>
      <c r="H23" s="205"/>
    </row>
    <row r="24" s="258" customFormat="1" ht="18" customHeight="1" spans="1:8">
      <c r="A24" s="210" t="s">
        <v>425</v>
      </c>
      <c r="B24" s="210" t="s">
        <v>426</v>
      </c>
      <c r="C24" s="270">
        <v>96375.38</v>
      </c>
      <c r="D24" s="205"/>
      <c r="E24" s="205"/>
      <c r="F24" s="205"/>
      <c r="G24" s="205"/>
      <c r="H24" s="205"/>
    </row>
    <row r="25" s="258" customFormat="1" ht="18" customHeight="1" spans="1:8">
      <c r="A25" s="210" t="s">
        <v>427</v>
      </c>
      <c r="B25" s="210" t="s">
        <v>428</v>
      </c>
      <c r="C25" s="270">
        <v>9989.55</v>
      </c>
      <c r="D25" s="205"/>
      <c r="E25" s="205"/>
      <c r="F25" s="205"/>
      <c r="G25" s="205"/>
      <c r="H25" s="205"/>
    </row>
    <row r="26" s="258" customFormat="1" ht="18" customHeight="1" spans="1:8">
      <c r="A26" s="269" t="s">
        <v>429</v>
      </c>
      <c r="B26" s="269" t="s">
        <v>430</v>
      </c>
      <c r="C26" s="268">
        <v>680.51</v>
      </c>
      <c r="D26" s="205"/>
      <c r="E26" s="205"/>
      <c r="F26" s="205"/>
      <c r="G26" s="205"/>
      <c r="H26" s="205"/>
    </row>
    <row r="27" s="259" customFormat="1" ht="18" customHeight="1" spans="1:8">
      <c r="A27" s="210" t="s">
        <v>431</v>
      </c>
      <c r="B27" s="210" t="s">
        <v>432</v>
      </c>
      <c r="C27" s="270">
        <v>680.51</v>
      </c>
      <c r="D27" s="205"/>
      <c r="E27" s="205"/>
      <c r="F27" s="205"/>
      <c r="G27" s="205"/>
      <c r="H27" s="205"/>
    </row>
    <row r="28" s="259" customFormat="1" ht="18" customHeight="1" spans="1:8">
      <c r="A28" s="269" t="s">
        <v>433</v>
      </c>
      <c r="B28" s="269" t="s">
        <v>434</v>
      </c>
      <c r="C28" s="268">
        <v>10006.52</v>
      </c>
      <c r="D28" s="205"/>
      <c r="E28" s="205"/>
      <c r="F28" s="205"/>
      <c r="G28" s="205"/>
      <c r="H28" s="205"/>
    </row>
    <row r="29" s="259" customFormat="1" ht="18" customHeight="1" spans="1:8">
      <c r="A29" s="210" t="s">
        <v>435</v>
      </c>
      <c r="B29" s="210" t="s">
        <v>436</v>
      </c>
      <c r="C29" s="270">
        <v>879.81</v>
      </c>
      <c r="D29" s="205"/>
      <c r="E29" s="205"/>
      <c r="F29" s="205"/>
      <c r="G29" s="205"/>
      <c r="H29" s="205"/>
    </row>
    <row r="30" s="259" customFormat="1" ht="18" customHeight="1" spans="1:8">
      <c r="A30" s="210" t="s">
        <v>437</v>
      </c>
      <c r="B30" s="210" t="s">
        <v>438</v>
      </c>
      <c r="C30" s="270">
        <v>8954.63</v>
      </c>
      <c r="D30" s="205"/>
      <c r="E30" s="205"/>
      <c r="F30" s="205"/>
      <c r="G30" s="205"/>
      <c r="H30" s="205"/>
    </row>
    <row r="31" s="259" customFormat="1" ht="18" customHeight="1" spans="1:8">
      <c r="A31" s="210" t="s">
        <v>439</v>
      </c>
      <c r="B31" s="210" t="s">
        <v>440</v>
      </c>
      <c r="C31" s="270">
        <v>172.08</v>
      </c>
      <c r="D31" s="205"/>
      <c r="E31" s="205"/>
      <c r="F31" s="205"/>
      <c r="G31" s="205"/>
      <c r="H31" s="205"/>
    </row>
    <row r="32" s="258" customFormat="1" ht="14.4" spans="4:8">
      <c r="D32" s="205"/>
      <c r="E32" s="205"/>
      <c r="F32" s="205"/>
      <c r="G32" s="205"/>
      <c r="H32" s="205"/>
    </row>
    <row r="33" s="258" customFormat="1" ht="14.4" spans="4:8">
      <c r="D33" s="205"/>
      <c r="E33" s="205"/>
      <c r="F33" s="205"/>
      <c r="G33" s="205"/>
      <c r="H33" s="205"/>
    </row>
    <row r="34" s="258" customFormat="1" ht="14.4" spans="4:8">
      <c r="D34" s="205"/>
      <c r="E34" s="205"/>
      <c r="F34" s="205"/>
      <c r="G34" s="205"/>
      <c r="H34" s="205"/>
    </row>
    <row r="35" s="258" customFormat="1" ht="14.4" spans="4:8">
      <c r="D35" s="205"/>
      <c r="E35" s="205"/>
      <c r="F35" s="205"/>
      <c r="G35" s="205"/>
      <c r="H35" s="205"/>
    </row>
    <row r="36" s="258" customFormat="1" ht="14.4" spans="4:8">
      <c r="D36" s="205"/>
      <c r="E36" s="205"/>
      <c r="F36" s="205"/>
      <c r="G36" s="205"/>
      <c r="H36" s="205"/>
    </row>
    <row r="37" s="258" customFormat="1" ht="14.4" spans="4:8">
      <c r="D37" s="205"/>
      <c r="E37" s="205"/>
      <c r="F37" s="205"/>
      <c r="G37" s="205"/>
      <c r="H37" s="205"/>
    </row>
    <row r="38" s="258" customFormat="1" ht="14.4" spans="4:8">
      <c r="D38" s="205"/>
      <c r="E38" s="205"/>
      <c r="F38" s="205"/>
      <c r="G38" s="205"/>
      <c r="H38" s="205"/>
    </row>
    <row r="39" s="258" customFormat="1" ht="14.4" spans="4:8">
      <c r="D39" s="205"/>
      <c r="E39" s="205"/>
      <c r="F39" s="205"/>
      <c r="G39" s="205"/>
      <c r="H39" s="205"/>
    </row>
    <row r="40" s="258" customFormat="1" ht="14.4" spans="4:8">
      <c r="D40" s="205"/>
      <c r="E40" s="205"/>
      <c r="F40" s="205"/>
      <c r="G40" s="205"/>
      <c r="H40" s="205"/>
    </row>
    <row r="41" s="258" customFormat="1" ht="14.4" spans="4:8">
      <c r="D41" s="205"/>
      <c r="E41" s="205"/>
      <c r="F41" s="205"/>
      <c r="G41" s="205"/>
      <c r="H41" s="205"/>
    </row>
    <row r="42" s="258" customFormat="1" ht="14.4" spans="4:8">
      <c r="D42" s="205"/>
      <c r="E42" s="205"/>
      <c r="F42" s="205"/>
      <c r="G42" s="205"/>
      <c r="H42" s="205"/>
    </row>
    <row r="43" s="258" customFormat="1" ht="14.4" spans="4:8">
      <c r="D43" s="205"/>
      <c r="E43" s="205"/>
      <c r="F43" s="205"/>
      <c r="G43" s="205"/>
      <c r="H43" s="205"/>
    </row>
    <row r="44" s="258" customFormat="1" ht="14.4" spans="4:8">
      <c r="D44" s="205"/>
      <c r="E44" s="205"/>
      <c r="F44" s="205"/>
      <c r="G44" s="205"/>
      <c r="H44" s="205"/>
    </row>
    <row r="45" s="258" customFormat="1" ht="14.4" spans="4:8">
      <c r="D45" s="205"/>
      <c r="E45" s="205"/>
      <c r="F45" s="205"/>
      <c r="G45" s="205"/>
      <c r="H45" s="205"/>
    </row>
    <row r="46" s="258" customFormat="1" ht="14.4" spans="4:8">
      <c r="D46" s="205"/>
      <c r="E46" s="205"/>
      <c r="F46" s="205"/>
      <c r="G46" s="205"/>
      <c r="H46" s="205"/>
    </row>
    <row r="47" s="258" customFormat="1" ht="14.4" spans="4:8">
      <c r="D47" s="205"/>
      <c r="E47" s="205"/>
      <c r="F47" s="205"/>
      <c r="G47" s="205"/>
      <c r="H47" s="205"/>
    </row>
    <row r="48" s="258" customFormat="1" ht="14.4" spans="4:8">
      <c r="D48" s="205"/>
      <c r="E48" s="205"/>
      <c r="F48" s="205"/>
      <c r="G48" s="205"/>
      <c r="H48" s="205"/>
    </row>
    <row r="49" s="258" customFormat="1" ht="14.4" spans="4:8">
      <c r="D49" s="205"/>
      <c r="E49" s="205"/>
      <c r="F49" s="205"/>
      <c r="G49" s="205"/>
      <c r="H49" s="205"/>
    </row>
    <row r="50" s="258" customFormat="1" ht="14.4" spans="4:8">
      <c r="D50" s="205"/>
      <c r="E50" s="205"/>
      <c r="F50" s="205"/>
      <c r="G50" s="205"/>
      <c r="H50" s="205"/>
    </row>
    <row r="51" s="258" customFormat="1" ht="14.4" spans="4:8">
      <c r="D51" s="205"/>
      <c r="E51" s="205"/>
      <c r="F51" s="205"/>
      <c r="G51" s="205"/>
      <c r="H51" s="205"/>
    </row>
    <row r="52" s="258" customFormat="1" ht="14.4" spans="4:8">
      <c r="D52" s="205"/>
      <c r="E52" s="205"/>
      <c r="F52" s="205"/>
      <c r="G52" s="205"/>
      <c r="H52" s="205"/>
    </row>
    <row r="53" s="258" customFormat="1" ht="14.4" spans="4:8">
      <c r="D53" s="205"/>
      <c r="E53" s="205"/>
      <c r="F53" s="205"/>
      <c r="G53" s="205"/>
      <c r="H53" s="205"/>
    </row>
    <row r="54" s="258" customFormat="1" ht="14.4" spans="4:8">
      <c r="D54" s="205"/>
      <c r="E54" s="205"/>
      <c r="F54" s="205"/>
      <c r="G54" s="205"/>
      <c r="H54" s="205"/>
    </row>
    <row r="55" s="258" customFormat="1" ht="14.4" spans="4:8">
      <c r="D55" s="205"/>
      <c r="E55" s="205"/>
      <c r="F55" s="205"/>
      <c r="G55" s="205"/>
      <c r="H55" s="205"/>
    </row>
    <row r="56" s="258" customFormat="1" ht="14.4" spans="4:8">
      <c r="D56" s="205"/>
      <c r="E56" s="205"/>
      <c r="F56" s="205"/>
      <c r="G56" s="205"/>
      <c r="H56" s="205"/>
    </row>
    <row r="57" s="258" customFormat="1" ht="14.4" spans="4:8">
      <c r="D57" s="205"/>
      <c r="E57" s="205"/>
      <c r="F57" s="205"/>
      <c r="G57" s="205"/>
      <c r="H57" s="205"/>
    </row>
    <row r="58" s="258" customFormat="1" ht="14.4" spans="4:8">
      <c r="D58" s="205"/>
      <c r="E58" s="205"/>
      <c r="F58" s="205"/>
      <c r="G58" s="205"/>
      <c r="H58" s="205"/>
    </row>
    <row r="59" s="258" customFormat="1" ht="14.4" spans="4:8">
      <c r="D59" s="205"/>
      <c r="E59" s="205"/>
      <c r="F59" s="205"/>
      <c r="G59" s="205"/>
      <c r="H59" s="205"/>
    </row>
    <row r="60" s="258" customFormat="1" ht="14.4" spans="4:8">
      <c r="D60" s="205"/>
      <c r="E60" s="205"/>
      <c r="F60" s="205"/>
      <c r="G60" s="205"/>
      <c r="H60" s="205"/>
    </row>
    <row r="61" s="258" customFormat="1" ht="14.4" spans="4:8">
      <c r="D61" s="205"/>
      <c r="E61" s="205"/>
      <c r="F61" s="205"/>
      <c r="G61" s="205"/>
      <c r="H61" s="205"/>
    </row>
    <row r="62" s="258" customFormat="1" ht="14.4" spans="4:8">
      <c r="D62" s="205"/>
      <c r="E62" s="205"/>
      <c r="F62" s="205"/>
      <c r="G62" s="205"/>
      <c r="H62" s="205"/>
    </row>
    <row r="63" s="258" customFormat="1" ht="14.4" spans="4:8">
      <c r="D63" s="205"/>
      <c r="E63" s="205"/>
      <c r="F63" s="205"/>
      <c r="G63" s="205"/>
      <c r="H63" s="205"/>
    </row>
    <row r="64" s="258" customFormat="1" ht="14.4" spans="4:8">
      <c r="D64" s="205"/>
      <c r="E64" s="205"/>
      <c r="F64" s="205"/>
      <c r="G64" s="205"/>
      <c r="H64" s="205"/>
    </row>
    <row r="65" s="258" customFormat="1" ht="14.4" spans="4:8">
      <c r="D65" s="205"/>
      <c r="E65" s="205"/>
      <c r="F65" s="205"/>
      <c r="G65" s="205"/>
      <c r="H65" s="205"/>
    </row>
    <row r="66" s="258" customFormat="1" ht="14.4" spans="4:8">
      <c r="D66" s="205"/>
      <c r="E66" s="205"/>
      <c r="F66" s="205"/>
      <c r="G66" s="205"/>
      <c r="H66" s="205"/>
    </row>
    <row r="67" s="258" customFormat="1" ht="14.4" spans="4:8">
      <c r="D67" s="205"/>
      <c r="E67" s="205"/>
      <c r="F67" s="205"/>
      <c r="G67" s="205"/>
      <c r="H67" s="205"/>
    </row>
    <row r="68" s="258" customFormat="1" ht="14.4" spans="4:8">
      <c r="D68" s="205"/>
      <c r="E68" s="205"/>
      <c r="F68" s="205"/>
      <c r="G68" s="205"/>
      <c r="H68" s="205"/>
    </row>
    <row r="69" s="258" customFormat="1" ht="14.4" spans="4:8">
      <c r="D69" s="205"/>
      <c r="E69" s="205"/>
      <c r="F69" s="205"/>
      <c r="G69" s="205"/>
      <c r="H69" s="205"/>
    </row>
    <row r="70" s="258" customFormat="1" ht="14.4" spans="4:8">
      <c r="D70" s="205"/>
      <c r="E70" s="205"/>
      <c r="F70" s="205"/>
      <c r="G70" s="205"/>
      <c r="H70" s="205"/>
    </row>
    <row r="71" s="258" customFormat="1" ht="14.4" spans="4:8">
      <c r="D71" s="205"/>
      <c r="E71" s="205"/>
      <c r="F71" s="205"/>
      <c r="G71" s="205"/>
      <c r="H71" s="205"/>
    </row>
    <row r="72" s="258" customFormat="1" ht="14.4" spans="4:8">
      <c r="D72" s="205"/>
      <c r="E72" s="205"/>
      <c r="F72" s="205"/>
      <c r="G72" s="205"/>
      <c r="H72" s="205"/>
    </row>
    <row r="73" s="258" customFormat="1" ht="14.4" spans="4:8">
      <c r="D73" s="205"/>
      <c r="E73" s="205"/>
      <c r="F73" s="205"/>
      <c r="G73" s="205"/>
      <c r="H73" s="205"/>
    </row>
    <row r="74" s="258" customFormat="1" ht="14.4" spans="4:8">
      <c r="D74" s="205"/>
      <c r="E74" s="205"/>
      <c r="F74" s="205"/>
      <c r="G74" s="205"/>
      <c r="H74" s="205"/>
    </row>
    <row r="75" s="258" customFormat="1" ht="14.4" spans="4:8">
      <c r="D75" s="205"/>
      <c r="E75" s="205"/>
      <c r="F75" s="205"/>
      <c r="G75" s="205"/>
      <c r="H75" s="205"/>
    </row>
    <row r="76" s="258" customFormat="1" ht="14.4" spans="4:8">
      <c r="D76" s="205"/>
      <c r="E76" s="205"/>
      <c r="F76" s="205"/>
      <c r="G76" s="205"/>
      <c r="H76" s="205"/>
    </row>
    <row r="77" s="258" customFormat="1" ht="14.4" spans="4:8">
      <c r="D77" s="205"/>
      <c r="E77" s="205"/>
      <c r="F77" s="205"/>
      <c r="G77" s="205"/>
      <c r="H77" s="205"/>
    </row>
    <row r="78" s="258" customFormat="1" ht="14.4" spans="4:8">
      <c r="D78" s="205"/>
      <c r="E78" s="205"/>
      <c r="F78" s="205"/>
      <c r="G78" s="205"/>
      <c r="H78" s="205"/>
    </row>
    <row r="79" s="258" customFormat="1" ht="14.4" spans="4:8">
      <c r="D79" s="205"/>
      <c r="E79" s="205"/>
      <c r="F79" s="205"/>
      <c r="G79" s="205"/>
      <c r="H79" s="205"/>
    </row>
    <row r="80" s="258" customFormat="1" ht="14.4" spans="4:8">
      <c r="D80" s="205"/>
      <c r="E80" s="205"/>
      <c r="F80" s="205"/>
      <c r="G80" s="205"/>
      <c r="H80" s="205"/>
    </row>
    <row r="81" s="258" customFormat="1" ht="14.4" spans="4:8">
      <c r="D81" s="205"/>
      <c r="E81" s="205"/>
      <c r="F81" s="205"/>
      <c r="G81" s="205"/>
      <c r="H81" s="205"/>
    </row>
    <row r="82" s="258" customFormat="1" ht="14.4" spans="4:8">
      <c r="D82" s="205"/>
      <c r="E82" s="205"/>
      <c r="F82" s="205"/>
      <c r="G82" s="205"/>
      <c r="H82" s="205"/>
    </row>
    <row r="83" s="258" customFormat="1" ht="14.4" spans="4:8">
      <c r="D83" s="205"/>
      <c r="E83" s="205"/>
      <c r="F83" s="205"/>
      <c r="G83" s="205"/>
      <c r="H83" s="205"/>
    </row>
    <row r="84" s="258" customFormat="1" ht="14.4" spans="4:8">
      <c r="D84" s="205"/>
      <c r="E84" s="205"/>
      <c r="F84" s="205"/>
      <c r="G84" s="205"/>
      <c r="H84" s="205"/>
    </row>
    <row r="85" s="258" customFormat="1" ht="14.4" spans="4:8">
      <c r="D85" s="205"/>
      <c r="E85" s="205"/>
      <c r="F85" s="205"/>
      <c r="G85" s="205"/>
      <c r="H85" s="205"/>
    </row>
    <row r="86" s="258" customFormat="1" ht="14.4" spans="4:8">
      <c r="D86" s="205"/>
      <c r="E86" s="205"/>
      <c r="F86" s="205"/>
      <c r="G86" s="205"/>
      <c r="H86" s="205"/>
    </row>
    <row r="87" s="258" customFormat="1" ht="14.4" spans="4:8">
      <c r="D87" s="205"/>
      <c r="E87" s="205"/>
      <c r="F87" s="205"/>
      <c r="G87" s="205"/>
      <c r="H87" s="205"/>
    </row>
    <row r="88" s="258" customFormat="1" ht="14.4" spans="4:8">
      <c r="D88" s="205"/>
      <c r="E88" s="205"/>
      <c r="F88" s="205"/>
      <c r="G88" s="205"/>
      <c r="H88" s="205"/>
    </row>
    <row r="89" s="258" customFormat="1" ht="14.4" spans="4:8">
      <c r="D89" s="205"/>
      <c r="E89" s="205"/>
      <c r="F89" s="205"/>
      <c r="G89" s="205"/>
      <c r="H89" s="205"/>
    </row>
    <row r="90" s="258" customFormat="1" ht="14.4" spans="4:8">
      <c r="D90" s="205"/>
      <c r="E90" s="205"/>
      <c r="F90" s="205"/>
      <c r="G90" s="205"/>
      <c r="H90" s="205"/>
    </row>
    <row r="91" s="258" customFormat="1" ht="14.4" spans="4:8">
      <c r="D91" s="205"/>
      <c r="E91" s="205"/>
      <c r="F91" s="205"/>
      <c r="G91" s="205"/>
      <c r="H91" s="205"/>
    </row>
    <row r="92" s="258" customFormat="1" ht="14.4" spans="4:8">
      <c r="D92" s="205"/>
      <c r="E92" s="205"/>
      <c r="F92" s="205"/>
      <c r="G92" s="205"/>
      <c r="H92" s="205"/>
    </row>
    <row r="93" s="258" customFormat="1" ht="14.4" spans="4:8">
      <c r="D93" s="205"/>
      <c r="E93" s="205"/>
      <c r="F93" s="205"/>
      <c r="G93" s="205"/>
      <c r="H93" s="205"/>
    </row>
    <row r="94" s="258" customFormat="1" ht="14.4" spans="4:8">
      <c r="D94" s="205"/>
      <c r="E94" s="205"/>
      <c r="F94" s="205"/>
      <c r="G94" s="205"/>
      <c r="H94" s="205"/>
    </row>
    <row r="95" s="258" customFormat="1" ht="14.4" spans="4:8">
      <c r="D95" s="205"/>
      <c r="E95" s="205"/>
      <c r="F95" s="205"/>
      <c r="G95" s="205"/>
      <c r="H95" s="205"/>
    </row>
    <row r="96" s="258" customFormat="1" ht="14.4" spans="4:8">
      <c r="D96" s="205"/>
      <c r="E96" s="205"/>
      <c r="F96" s="205"/>
      <c r="G96" s="205"/>
      <c r="H96" s="205"/>
    </row>
    <row r="97" s="258" customFormat="1" ht="14.4" spans="4:8">
      <c r="D97" s="205"/>
      <c r="E97" s="205"/>
      <c r="F97" s="205"/>
      <c r="G97" s="205"/>
      <c r="H97" s="205"/>
    </row>
    <row r="98" s="258" customFormat="1" ht="14.4" spans="4:8">
      <c r="D98" s="205"/>
      <c r="E98" s="205"/>
      <c r="F98" s="205"/>
      <c r="G98" s="205"/>
      <c r="H98" s="205"/>
    </row>
    <row r="99" s="258" customFormat="1" ht="14.4" spans="4:8">
      <c r="D99" s="205"/>
      <c r="E99" s="205"/>
      <c r="F99" s="205"/>
      <c r="G99" s="205"/>
      <c r="H99" s="205"/>
    </row>
    <row r="100" s="258" customFormat="1" ht="14.4" spans="4:8">
      <c r="D100" s="205"/>
      <c r="E100" s="205"/>
      <c r="F100" s="205"/>
      <c r="G100" s="205"/>
      <c r="H100" s="205"/>
    </row>
    <row r="101" s="258" customFormat="1" ht="14.4" spans="4:8">
      <c r="D101" s="205"/>
      <c r="E101" s="205"/>
      <c r="F101" s="205"/>
      <c r="G101" s="205"/>
      <c r="H101" s="205"/>
    </row>
    <row r="102" s="258" customFormat="1" ht="14.4" spans="4:8">
      <c r="D102" s="205"/>
      <c r="E102" s="205"/>
      <c r="F102" s="205"/>
      <c r="G102" s="205"/>
      <c r="H102" s="205"/>
    </row>
    <row r="103" s="258" customFormat="1" ht="14.4" spans="4:8">
      <c r="D103" s="205"/>
      <c r="E103" s="205"/>
      <c r="F103" s="205"/>
      <c r="G103" s="205"/>
      <c r="H103" s="205"/>
    </row>
    <row r="104" s="258" customFormat="1" ht="14.4" spans="4:8">
      <c r="D104" s="205"/>
      <c r="E104" s="205"/>
      <c r="F104" s="205"/>
      <c r="G104" s="205"/>
      <c r="H104" s="205"/>
    </row>
    <row r="105" s="258" customFormat="1" ht="14.4" spans="4:8">
      <c r="D105" s="205"/>
      <c r="E105" s="205"/>
      <c r="F105" s="205"/>
      <c r="G105" s="205"/>
      <c r="H105" s="205"/>
    </row>
    <row r="106" s="258" customFormat="1" ht="14.4" spans="4:8">
      <c r="D106" s="205"/>
      <c r="E106" s="205"/>
      <c r="F106" s="205"/>
      <c r="G106" s="205"/>
      <c r="H106" s="205"/>
    </row>
    <row r="107" s="258" customFormat="1" ht="14.4" spans="4:8">
      <c r="D107" s="205"/>
      <c r="E107" s="205"/>
      <c r="F107" s="205"/>
      <c r="G107" s="205"/>
      <c r="H107" s="205"/>
    </row>
    <row r="108" s="258" customFormat="1" ht="14.4" spans="4:8">
      <c r="D108" s="205"/>
      <c r="E108" s="205"/>
      <c r="F108" s="205"/>
      <c r="G108" s="205"/>
      <c r="H108" s="205"/>
    </row>
    <row r="109" s="258" customFormat="1" ht="14.4" spans="4:8">
      <c r="D109" s="205"/>
      <c r="E109" s="205"/>
      <c r="F109" s="205"/>
      <c r="G109" s="205"/>
      <c r="H109" s="205"/>
    </row>
    <row r="110" s="258" customFormat="1" ht="14.4" spans="4:8">
      <c r="D110" s="205"/>
      <c r="E110" s="205"/>
      <c r="F110" s="205"/>
      <c r="G110" s="205"/>
      <c r="H110" s="205"/>
    </row>
    <row r="111" s="258" customFormat="1" ht="14.4" spans="4:8">
      <c r="D111" s="205"/>
      <c r="E111" s="205"/>
      <c r="F111" s="205"/>
      <c r="G111" s="205"/>
      <c r="H111" s="205"/>
    </row>
    <row r="112" s="258" customFormat="1" ht="14.4" spans="4:8">
      <c r="D112" s="205"/>
      <c r="E112" s="205"/>
      <c r="F112" s="205"/>
      <c r="G112" s="205"/>
      <c r="H112" s="205"/>
    </row>
    <row r="113" s="258" customFormat="1" ht="14.4" spans="4:8">
      <c r="D113" s="205"/>
      <c r="E113" s="205"/>
      <c r="F113" s="205"/>
      <c r="G113" s="205"/>
      <c r="H113" s="205"/>
    </row>
    <row r="114" s="258" customFormat="1" ht="14.4" spans="4:8">
      <c r="D114" s="205"/>
      <c r="E114" s="205"/>
      <c r="F114" s="205"/>
      <c r="G114" s="205"/>
      <c r="H114" s="205"/>
    </row>
    <row r="115" s="258" customFormat="1" ht="14.4" spans="4:8">
      <c r="D115" s="205"/>
      <c r="E115" s="205"/>
      <c r="F115" s="205"/>
      <c r="G115" s="205"/>
      <c r="H115" s="205"/>
    </row>
    <row r="116" s="258" customFormat="1" ht="14.4" spans="4:8">
      <c r="D116" s="205"/>
      <c r="E116" s="205"/>
      <c r="F116" s="205"/>
      <c r="G116" s="205"/>
      <c r="H116" s="205"/>
    </row>
    <row r="117" s="258" customFormat="1" ht="14.4" spans="4:8">
      <c r="D117" s="205"/>
      <c r="E117" s="205"/>
      <c r="F117" s="205"/>
      <c r="G117" s="205"/>
      <c r="H117" s="205"/>
    </row>
    <row r="118" s="258" customFormat="1" ht="14.4" spans="4:8">
      <c r="D118" s="205"/>
      <c r="E118" s="205"/>
      <c r="F118" s="205"/>
      <c r="G118" s="205"/>
      <c r="H118" s="205"/>
    </row>
    <row r="119" s="258" customFormat="1" ht="14.4" spans="4:8">
      <c r="D119" s="205"/>
      <c r="E119" s="205"/>
      <c r="F119" s="205"/>
      <c r="G119" s="205"/>
      <c r="H119" s="205"/>
    </row>
    <row r="120" s="258" customFormat="1" ht="14.4" spans="4:8">
      <c r="D120" s="205"/>
      <c r="E120" s="205"/>
      <c r="F120" s="205"/>
      <c r="G120" s="205"/>
      <c r="H120" s="205"/>
    </row>
    <row r="121" s="258" customFormat="1" ht="14.4" spans="4:8">
      <c r="D121" s="205"/>
      <c r="E121" s="205"/>
      <c r="F121" s="205"/>
      <c r="G121" s="205"/>
      <c r="H121" s="205"/>
    </row>
    <row r="122" s="258" customFormat="1" ht="14.4" spans="4:8">
      <c r="D122" s="205"/>
      <c r="E122" s="205"/>
      <c r="F122" s="205"/>
      <c r="G122" s="205"/>
      <c r="H122" s="205"/>
    </row>
    <row r="123" s="258" customFormat="1" ht="14.4" spans="4:8">
      <c r="D123" s="205"/>
      <c r="E123" s="205"/>
      <c r="F123" s="205"/>
      <c r="G123" s="205"/>
      <c r="H123" s="205"/>
    </row>
    <row r="124" s="258" customFormat="1" ht="14.4" spans="4:8">
      <c r="D124" s="205"/>
      <c r="E124" s="205"/>
      <c r="F124" s="205"/>
      <c r="G124" s="205"/>
      <c r="H124" s="205"/>
    </row>
    <row r="125" s="258" customFormat="1" ht="14.4" spans="4:8">
      <c r="D125" s="205"/>
      <c r="E125" s="205"/>
      <c r="F125" s="205"/>
      <c r="G125" s="205"/>
      <c r="H125" s="205"/>
    </row>
    <row r="126" s="258" customFormat="1" ht="14.4" spans="4:8">
      <c r="D126" s="205"/>
      <c r="E126" s="205"/>
      <c r="F126" s="205"/>
      <c r="G126" s="205"/>
      <c r="H126" s="205"/>
    </row>
    <row r="127" s="258" customFormat="1" ht="14.4" spans="4:8">
      <c r="D127" s="205"/>
      <c r="E127" s="205"/>
      <c r="F127" s="205"/>
      <c r="G127" s="205"/>
      <c r="H127" s="205"/>
    </row>
    <row r="128" s="258" customFormat="1" ht="14.4" spans="4:8">
      <c r="D128" s="205"/>
      <c r="E128" s="205"/>
      <c r="F128" s="205"/>
      <c r="G128" s="205"/>
      <c r="H128" s="205"/>
    </row>
    <row r="129" s="258" customFormat="1" ht="14.4" spans="4:8">
      <c r="D129" s="205"/>
      <c r="E129" s="205"/>
      <c r="F129" s="205"/>
      <c r="G129" s="205"/>
      <c r="H129" s="205"/>
    </row>
    <row r="130" s="258" customFormat="1" ht="14.4" spans="4:8">
      <c r="D130" s="205"/>
      <c r="E130" s="205"/>
      <c r="F130" s="205"/>
      <c r="G130" s="205"/>
      <c r="H130" s="205"/>
    </row>
    <row r="131" s="258" customFormat="1" ht="14.4" spans="4:8">
      <c r="D131" s="205"/>
      <c r="E131" s="205"/>
      <c r="F131" s="205"/>
      <c r="G131" s="205"/>
      <c r="H131" s="205"/>
    </row>
    <row r="132" s="258" customFormat="1" ht="14.4" spans="4:8">
      <c r="D132" s="205"/>
      <c r="E132" s="205"/>
      <c r="F132" s="205"/>
      <c r="G132" s="205"/>
      <c r="H132" s="205"/>
    </row>
    <row r="133" s="258" customFormat="1" ht="14.4" spans="4:8">
      <c r="D133" s="205"/>
      <c r="E133" s="205"/>
      <c r="F133" s="205"/>
      <c r="G133" s="205"/>
      <c r="H133" s="205"/>
    </row>
    <row r="134" s="258" customFormat="1" ht="14.4" spans="4:8">
      <c r="D134" s="205"/>
      <c r="E134" s="205"/>
      <c r="F134" s="205"/>
      <c r="G134" s="205"/>
      <c r="H134" s="205"/>
    </row>
    <row r="135" s="258" customFormat="1" ht="14.4" spans="4:8">
      <c r="D135" s="205"/>
      <c r="E135" s="205"/>
      <c r="F135" s="205"/>
      <c r="G135" s="205"/>
      <c r="H135" s="205"/>
    </row>
    <row r="136" s="258" customFormat="1" ht="14.4" spans="4:8">
      <c r="D136" s="205"/>
      <c r="E136" s="205"/>
      <c r="F136" s="205"/>
      <c r="G136" s="205"/>
      <c r="H136" s="205"/>
    </row>
    <row r="137" s="258" customFormat="1" ht="14.4" spans="4:8">
      <c r="D137" s="205"/>
      <c r="E137" s="205"/>
      <c r="F137" s="205"/>
      <c r="G137" s="205"/>
      <c r="H137" s="205"/>
    </row>
    <row r="138" s="258" customFormat="1" ht="14.4" spans="4:8">
      <c r="D138" s="205"/>
      <c r="E138" s="205"/>
      <c r="F138" s="205"/>
      <c r="G138" s="205"/>
      <c r="H138" s="205"/>
    </row>
    <row r="139" s="258" customFormat="1" ht="14.4" spans="4:8">
      <c r="D139" s="205"/>
      <c r="E139" s="205"/>
      <c r="F139" s="205"/>
      <c r="G139" s="205"/>
      <c r="H139" s="205"/>
    </row>
    <row r="140" s="258" customFormat="1" ht="14.4" spans="4:8">
      <c r="D140" s="205"/>
      <c r="E140" s="205"/>
      <c r="F140" s="205"/>
      <c r="G140" s="205"/>
      <c r="H140" s="205"/>
    </row>
    <row r="141" s="258" customFormat="1" ht="14.4" spans="4:8">
      <c r="D141" s="205"/>
      <c r="E141" s="205"/>
      <c r="F141" s="205"/>
      <c r="G141" s="205"/>
      <c r="H141" s="205"/>
    </row>
    <row r="142" s="258" customFormat="1" ht="14.4" spans="4:8">
      <c r="D142" s="205"/>
      <c r="E142" s="205"/>
      <c r="F142" s="205"/>
      <c r="G142" s="205"/>
      <c r="H142" s="205"/>
    </row>
    <row r="143" s="258" customFormat="1" ht="14.4" spans="4:8">
      <c r="D143" s="205"/>
      <c r="E143" s="205"/>
      <c r="F143" s="205"/>
      <c r="G143" s="205"/>
      <c r="H143" s="205"/>
    </row>
    <row r="144" s="258" customFormat="1" ht="14.4" spans="4:8">
      <c r="D144" s="205"/>
      <c r="E144" s="205"/>
      <c r="F144" s="205"/>
      <c r="G144" s="205"/>
      <c r="H144" s="205"/>
    </row>
    <row r="145" s="258" customFormat="1" ht="14.4" spans="4:8">
      <c r="D145" s="205"/>
      <c r="E145" s="205"/>
      <c r="F145" s="205"/>
      <c r="G145" s="205"/>
      <c r="H145" s="205"/>
    </row>
    <row r="146" s="258" customFormat="1" ht="14.4" spans="4:8">
      <c r="D146" s="205"/>
      <c r="E146" s="205"/>
      <c r="F146" s="205"/>
      <c r="G146" s="205"/>
      <c r="H146" s="205"/>
    </row>
    <row r="147" s="258" customFormat="1" ht="14.4" spans="4:8">
      <c r="D147" s="205"/>
      <c r="E147" s="205"/>
      <c r="F147" s="205"/>
      <c r="G147" s="205"/>
      <c r="H147" s="205"/>
    </row>
    <row r="148" s="258" customFormat="1" ht="14.4" spans="4:8">
      <c r="D148" s="205"/>
      <c r="E148" s="205"/>
      <c r="F148" s="205"/>
      <c r="G148" s="205"/>
      <c r="H148" s="205"/>
    </row>
    <row r="149" s="258" customFormat="1" ht="14.4" spans="4:8">
      <c r="D149" s="205"/>
      <c r="E149" s="205"/>
      <c r="F149" s="205"/>
      <c r="G149" s="205"/>
      <c r="H149" s="205"/>
    </row>
    <row r="150" s="258" customFormat="1" ht="14.4" spans="4:8">
      <c r="D150" s="205"/>
      <c r="E150" s="205"/>
      <c r="F150" s="205"/>
      <c r="G150" s="205"/>
      <c r="H150" s="205"/>
    </row>
    <row r="151" s="258" customFormat="1" ht="14.4" spans="4:8">
      <c r="D151" s="205"/>
      <c r="E151" s="205"/>
      <c r="F151" s="205"/>
      <c r="G151" s="205"/>
      <c r="H151" s="205"/>
    </row>
    <row r="152" s="258" customFormat="1" ht="14.4" spans="4:8">
      <c r="D152" s="205"/>
      <c r="E152" s="205"/>
      <c r="F152" s="205"/>
      <c r="G152" s="205"/>
      <c r="H152" s="205"/>
    </row>
    <row r="153" s="258" customFormat="1" ht="14.4" spans="4:8">
      <c r="D153" s="205"/>
      <c r="E153" s="205"/>
      <c r="F153" s="205"/>
      <c r="G153" s="205"/>
      <c r="H153" s="205"/>
    </row>
    <row r="154" s="258" customFormat="1" ht="14.4" spans="4:8">
      <c r="D154" s="205"/>
      <c r="E154" s="205"/>
      <c r="F154" s="205"/>
      <c r="G154" s="205"/>
      <c r="H154" s="205"/>
    </row>
    <row r="155" s="258" customFormat="1" ht="14.4" spans="4:8">
      <c r="D155" s="205"/>
      <c r="E155" s="205"/>
      <c r="F155" s="205"/>
      <c r="G155" s="205"/>
      <c r="H155" s="205"/>
    </row>
    <row r="156" s="258" customFormat="1" ht="14.4" spans="4:8">
      <c r="D156" s="205"/>
      <c r="E156" s="205"/>
      <c r="F156" s="205"/>
      <c r="G156" s="205"/>
      <c r="H156" s="205"/>
    </row>
    <row r="157" s="258" customFormat="1" ht="14.4" spans="4:8">
      <c r="D157" s="205"/>
      <c r="E157" s="205"/>
      <c r="F157" s="205"/>
      <c r="G157" s="205"/>
      <c r="H157" s="205"/>
    </row>
    <row r="158" s="258" customFormat="1" ht="14.4" spans="4:8">
      <c r="D158" s="205"/>
      <c r="E158" s="205"/>
      <c r="F158" s="205"/>
      <c r="G158" s="205"/>
      <c r="H158" s="205"/>
    </row>
    <row r="159" s="258" customFormat="1" ht="14.4" spans="4:8">
      <c r="D159" s="205"/>
      <c r="E159" s="205"/>
      <c r="F159" s="205"/>
      <c r="G159" s="205"/>
      <c r="H159" s="205"/>
    </row>
    <row r="160" s="258" customFormat="1" ht="14.4" spans="4:8">
      <c r="D160" s="205"/>
      <c r="E160" s="205"/>
      <c r="F160" s="205"/>
      <c r="G160" s="205"/>
      <c r="H160" s="205"/>
    </row>
    <row r="161" s="258" customFormat="1" ht="14.4" spans="4:8">
      <c r="D161" s="205"/>
      <c r="E161" s="205"/>
      <c r="F161" s="205"/>
      <c r="G161" s="205"/>
      <c r="H161" s="205"/>
    </row>
    <row r="162" s="258" customFormat="1" ht="14.4" spans="4:8">
      <c r="D162" s="205"/>
      <c r="E162" s="205"/>
      <c r="F162" s="205"/>
      <c r="G162" s="205"/>
      <c r="H162" s="205"/>
    </row>
    <row r="163" s="258" customFormat="1" ht="14.4" spans="4:8">
      <c r="D163" s="205"/>
      <c r="E163" s="205"/>
      <c r="F163" s="205"/>
      <c r="G163" s="205"/>
      <c r="H163" s="205"/>
    </row>
    <row r="164" s="258" customFormat="1" ht="14.4" spans="4:8">
      <c r="D164" s="205"/>
      <c r="E164" s="205"/>
      <c r="F164" s="205"/>
      <c r="G164" s="205"/>
      <c r="H164" s="205"/>
    </row>
    <row r="165" s="258" customFormat="1" ht="14.4" spans="4:8">
      <c r="D165" s="205"/>
      <c r="E165" s="205"/>
      <c r="F165" s="205"/>
      <c r="G165" s="205"/>
      <c r="H165" s="205"/>
    </row>
    <row r="166" s="258" customFormat="1" ht="14.4" spans="4:8">
      <c r="D166" s="205"/>
      <c r="E166" s="205"/>
      <c r="F166" s="205"/>
      <c r="G166" s="205"/>
      <c r="H166" s="205"/>
    </row>
    <row r="167" s="258" customFormat="1" ht="14.4" spans="4:8">
      <c r="D167" s="205"/>
      <c r="E167" s="205"/>
      <c r="F167" s="205"/>
      <c r="G167" s="205"/>
      <c r="H167" s="205"/>
    </row>
    <row r="168" s="258" customFormat="1" ht="14.4" spans="4:8">
      <c r="D168" s="205"/>
      <c r="E168" s="205"/>
      <c r="F168" s="205"/>
      <c r="G168" s="205"/>
      <c r="H168" s="205"/>
    </row>
    <row r="169" s="258" customFormat="1" ht="14.4" spans="4:8">
      <c r="D169" s="205"/>
      <c r="E169" s="205"/>
      <c r="F169" s="205"/>
      <c r="G169" s="205"/>
      <c r="H169" s="205"/>
    </row>
    <row r="170" s="258" customFormat="1" ht="14.4" spans="4:8">
      <c r="D170" s="205"/>
      <c r="E170" s="205"/>
      <c r="F170" s="205"/>
      <c r="G170" s="205"/>
      <c r="H170" s="205"/>
    </row>
    <row r="171" s="258" customFormat="1" ht="14.4" spans="4:8">
      <c r="D171" s="205"/>
      <c r="E171" s="205"/>
      <c r="F171" s="205"/>
      <c r="G171" s="205"/>
      <c r="H171" s="205"/>
    </row>
    <row r="172" s="258" customFormat="1" ht="14.4" spans="4:8">
      <c r="D172" s="205"/>
      <c r="E172" s="205"/>
      <c r="F172" s="205"/>
      <c r="G172" s="205"/>
      <c r="H172" s="205"/>
    </row>
    <row r="173" s="258" customFormat="1" ht="14.4" spans="4:8">
      <c r="D173" s="205"/>
      <c r="E173" s="205"/>
      <c r="F173" s="205"/>
      <c r="G173" s="205"/>
      <c r="H173" s="205"/>
    </row>
    <row r="174" s="258" customFormat="1" ht="14.4" spans="4:8">
      <c r="D174" s="205"/>
      <c r="E174" s="205"/>
      <c r="F174" s="205"/>
      <c r="G174" s="205"/>
      <c r="H174" s="205"/>
    </row>
    <row r="175" s="258" customFormat="1" ht="14.4" spans="4:8">
      <c r="D175" s="205"/>
      <c r="E175" s="205"/>
      <c r="F175" s="205"/>
      <c r="G175" s="205"/>
      <c r="H175" s="205"/>
    </row>
    <row r="176" s="258" customFormat="1" ht="14.4" spans="4:8">
      <c r="D176" s="205"/>
      <c r="E176" s="205"/>
      <c r="F176" s="205"/>
      <c r="G176" s="205"/>
      <c r="H176" s="205"/>
    </row>
    <row r="177" s="258" customFormat="1" ht="14.4" spans="4:8">
      <c r="D177" s="205"/>
      <c r="E177" s="205"/>
      <c r="F177" s="205"/>
      <c r="G177" s="205"/>
      <c r="H177" s="205"/>
    </row>
    <row r="178" s="258" customFormat="1" ht="14.4" spans="4:8">
      <c r="D178" s="205"/>
      <c r="E178" s="205"/>
      <c r="F178" s="205"/>
      <c r="G178" s="205"/>
      <c r="H178" s="205"/>
    </row>
    <row r="179" s="258" customFormat="1" ht="14.4" spans="4:8">
      <c r="D179" s="205"/>
      <c r="E179" s="205"/>
      <c r="F179" s="205"/>
      <c r="G179" s="205"/>
      <c r="H179" s="205"/>
    </row>
    <row r="180" s="258" customFormat="1" ht="14.4" spans="4:8">
      <c r="D180" s="205"/>
      <c r="E180" s="205"/>
      <c r="F180" s="205"/>
      <c r="G180" s="205"/>
      <c r="H180" s="205"/>
    </row>
    <row r="181" s="258" customFormat="1" ht="14.4" spans="4:8">
      <c r="D181" s="205"/>
      <c r="E181" s="205"/>
      <c r="F181" s="205"/>
      <c r="G181" s="205"/>
      <c r="H181" s="205"/>
    </row>
    <row r="182" s="258" customFormat="1" ht="14.4" spans="4:8">
      <c r="D182" s="205"/>
      <c r="E182" s="205"/>
      <c r="F182" s="205"/>
      <c r="G182" s="205"/>
      <c r="H182" s="205"/>
    </row>
    <row r="183" s="258" customFormat="1" ht="14.4" spans="4:8">
      <c r="D183" s="205"/>
      <c r="E183" s="205"/>
      <c r="F183" s="205"/>
      <c r="G183" s="205"/>
      <c r="H183" s="205"/>
    </row>
    <row r="184" s="258" customFormat="1" ht="14.4" spans="4:8">
      <c r="D184" s="205"/>
      <c r="E184" s="205"/>
      <c r="F184" s="205"/>
      <c r="G184" s="205"/>
      <c r="H184" s="205"/>
    </row>
    <row r="185" s="258" customFormat="1" ht="14.4" spans="4:8">
      <c r="D185" s="205"/>
      <c r="E185" s="205"/>
      <c r="F185" s="205"/>
      <c r="G185" s="205"/>
      <c r="H185" s="205"/>
    </row>
    <row r="186" s="258" customFormat="1" ht="14.4" spans="4:8">
      <c r="D186" s="205"/>
      <c r="E186" s="205"/>
      <c r="F186" s="205"/>
      <c r="G186" s="205"/>
      <c r="H186" s="205"/>
    </row>
    <row r="187" s="258" customFormat="1" ht="14.4" spans="4:8">
      <c r="D187" s="205"/>
      <c r="E187" s="205"/>
      <c r="F187" s="205"/>
      <c r="G187" s="205"/>
      <c r="H187" s="205"/>
    </row>
    <row r="188" s="258" customFormat="1" ht="14.4" spans="4:8">
      <c r="D188" s="205"/>
      <c r="E188" s="205"/>
      <c r="F188" s="205"/>
      <c r="G188" s="205"/>
      <c r="H188" s="205"/>
    </row>
    <row r="189" s="258" customFormat="1" ht="14.4" spans="4:8">
      <c r="D189" s="205"/>
      <c r="E189" s="205"/>
      <c r="F189" s="205"/>
      <c r="G189" s="205"/>
      <c r="H189" s="205"/>
    </row>
    <row r="190" s="258" customFormat="1" ht="14.4" spans="4:8">
      <c r="D190" s="205"/>
      <c r="E190" s="205"/>
      <c r="F190" s="205"/>
      <c r="G190" s="205"/>
      <c r="H190" s="205"/>
    </row>
    <row r="191" s="258" customFormat="1" ht="14.4" spans="4:8">
      <c r="D191" s="205"/>
      <c r="E191" s="205"/>
      <c r="F191" s="205"/>
      <c r="G191" s="205"/>
      <c r="H191" s="205"/>
    </row>
    <row r="192" s="258" customFormat="1" ht="14.4" spans="4:8">
      <c r="D192" s="205"/>
      <c r="E192" s="205"/>
      <c r="F192" s="205"/>
      <c r="G192" s="205"/>
      <c r="H192" s="205"/>
    </row>
    <row r="193" s="258" customFormat="1" ht="14.4" spans="4:8">
      <c r="D193" s="205"/>
      <c r="E193" s="205"/>
      <c r="F193" s="205"/>
      <c r="G193" s="205"/>
      <c r="H193" s="205"/>
    </row>
    <row r="194" s="258" customFormat="1" ht="14.4" spans="4:8">
      <c r="D194" s="205"/>
      <c r="E194" s="205"/>
      <c r="F194" s="205"/>
      <c r="G194" s="205"/>
      <c r="H194" s="205"/>
    </row>
    <row r="195" s="258" customFormat="1" ht="14.4" spans="4:8">
      <c r="D195" s="205"/>
      <c r="E195" s="205"/>
      <c r="F195" s="205"/>
      <c r="G195" s="205"/>
      <c r="H195" s="205"/>
    </row>
    <row r="196" s="258" customFormat="1" ht="14.4" spans="4:8">
      <c r="D196" s="205"/>
      <c r="E196" s="205"/>
      <c r="F196" s="205"/>
      <c r="G196" s="205"/>
      <c r="H196" s="205"/>
    </row>
    <row r="197" s="258" customFormat="1" ht="14.4" spans="4:8">
      <c r="D197" s="205"/>
      <c r="E197" s="205"/>
      <c r="F197" s="205"/>
      <c r="G197" s="205"/>
      <c r="H197" s="205"/>
    </row>
    <row r="198" s="258" customFormat="1" ht="14.4" spans="4:8">
      <c r="D198" s="205"/>
      <c r="E198" s="205"/>
      <c r="F198" s="205"/>
      <c r="G198" s="205"/>
      <c r="H198" s="205"/>
    </row>
    <row r="199" s="258" customFormat="1" ht="14.4" spans="4:8">
      <c r="D199" s="205"/>
      <c r="E199" s="205"/>
      <c r="F199" s="205"/>
      <c r="G199" s="205"/>
      <c r="H199" s="205"/>
    </row>
    <row r="200" s="258" customFormat="1" ht="14.4" spans="4:8">
      <c r="D200" s="205"/>
      <c r="E200" s="205"/>
      <c r="F200" s="205"/>
      <c r="G200" s="205"/>
      <c r="H200" s="205"/>
    </row>
    <row r="201" s="258" customFormat="1" ht="14.4" spans="4:8">
      <c r="D201" s="205"/>
      <c r="E201" s="205"/>
      <c r="F201" s="205"/>
      <c r="G201" s="205"/>
      <c r="H201" s="205"/>
    </row>
    <row r="202" s="258" customFormat="1" ht="14.4" spans="4:8">
      <c r="D202" s="205"/>
      <c r="E202" s="205"/>
      <c r="F202" s="205"/>
      <c r="G202" s="205"/>
      <c r="H202" s="205"/>
    </row>
    <row r="203" s="258" customFormat="1" ht="14.4" spans="4:8">
      <c r="D203" s="205"/>
      <c r="E203" s="205"/>
      <c r="F203" s="205"/>
      <c r="G203" s="205"/>
      <c r="H203" s="205"/>
    </row>
    <row r="204" s="258" customFormat="1" ht="14.4" spans="4:8">
      <c r="D204" s="205"/>
      <c r="E204" s="205"/>
      <c r="F204" s="205"/>
      <c r="G204" s="205"/>
      <c r="H204" s="205"/>
    </row>
    <row r="205" s="258" customFormat="1" ht="14.4" spans="4:8">
      <c r="D205" s="205"/>
      <c r="E205" s="205"/>
      <c r="F205" s="205"/>
      <c r="G205" s="205"/>
      <c r="H205" s="205"/>
    </row>
    <row r="206" s="258" customFormat="1" ht="14.4" spans="4:8">
      <c r="D206" s="205"/>
      <c r="E206" s="205"/>
      <c r="F206" s="205"/>
      <c r="G206" s="205"/>
      <c r="H206" s="205"/>
    </row>
    <row r="207" s="258" customFormat="1" ht="14.4" spans="4:8">
      <c r="D207" s="205"/>
      <c r="E207" s="205"/>
      <c r="F207" s="205"/>
      <c r="G207" s="205"/>
      <c r="H207" s="205"/>
    </row>
    <row r="208" s="258" customFormat="1" ht="14.4" spans="4:8">
      <c r="D208" s="205"/>
      <c r="E208" s="205"/>
      <c r="F208" s="205"/>
      <c r="G208" s="205"/>
      <c r="H208" s="205"/>
    </row>
    <row r="209" s="258" customFormat="1" ht="14.4" spans="4:8">
      <c r="D209" s="205"/>
      <c r="E209" s="205"/>
      <c r="F209" s="205"/>
      <c r="G209" s="205"/>
      <c r="H209" s="205"/>
    </row>
    <row r="210" s="258" customFormat="1" ht="14.4" spans="4:8">
      <c r="D210" s="205"/>
      <c r="E210" s="205"/>
      <c r="F210" s="205"/>
      <c r="G210" s="205"/>
      <c r="H210" s="205"/>
    </row>
    <row r="211" s="258" customFormat="1" ht="14.4" spans="4:8">
      <c r="D211" s="205"/>
      <c r="E211" s="205"/>
      <c r="F211" s="205"/>
      <c r="G211" s="205"/>
      <c r="H211" s="205"/>
    </row>
    <row r="212" s="258" customFormat="1" ht="14.4" spans="4:8">
      <c r="D212" s="205"/>
      <c r="E212" s="205"/>
      <c r="F212" s="205"/>
      <c r="G212" s="205"/>
      <c r="H212" s="205"/>
    </row>
    <row r="213" s="258" customFormat="1" ht="14.4" spans="4:8">
      <c r="D213" s="205"/>
      <c r="E213" s="205"/>
      <c r="F213" s="205"/>
      <c r="G213" s="205"/>
      <c r="H213" s="205"/>
    </row>
    <row r="214" s="258" customFormat="1" ht="14.4" spans="4:8">
      <c r="D214" s="205"/>
      <c r="E214" s="205"/>
      <c r="F214" s="205"/>
      <c r="G214" s="205"/>
      <c r="H214" s="205"/>
    </row>
    <row r="215" s="258" customFormat="1" ht="14.4" spans="4:8">
      <c r="D215" s="205"/>
      <c r="E215" s="205"/>
      <c r="F215" s="205"/>
      <c r="G215" s="205"/>
      <c r="H215" s="205"/>
    </row>
    <row r="216" s="258" customFormat="1" ht="14.4" spans="4:8">
      <c r="D216" s="205"/>
      <c r="E216" s="205"/>
      <c r="F216" s="205"/>
      <c r="G216" s="205"/>
      <c r="H216" s="205"/>
    </row>
    <row r="217" s="258" customFormat="1" ht="14.4" spans="4:8">
      <c r="D217" s="205"/>
      <c r="E217" s="205"/>
      <c r="F217" s="205"/>
      <c r="G217" s="205"/>
      <c r="H217" s="205"/>
    </row>
    <row r="218" s="258" customFormat="1" ht="14.4" spans="4:8">
      <c r="D218" s="205"/>
      <c r="E218" s="205"/>
      <c r="F218" s="205"/>
      <c r="G218" s="205"/>
      <c r="H218" s="205"/>
    </row>
    <row r="219" s="258" customFormat="1" ht="14.4" spans="4:8">
      <c r="D219" s="205"/>
      <c r="E219" s="205"/>
      <c r="F219" s="205"/>
      <c r="G219" s="205"/>
      <c r="H219" s="205"/>
    </row>
    <row r="220" s="258" customFormat="1" ht="14.4" spans="4:8">
      <c r="D220" s="205"/>
      <c r="E220" s="205"/>
      <c r="F220" s="205"/>
      <c r="G220" s="205"/>
      <c r="H220" s="205"/>
    </row>
    <row r="221" s="258" customFormat="1" ht="14.4" spans="4:8">
      <c r="D221" s="205"/>
      <c r="E221" s="205"/>
      <c r="F221" s="205"/>
      <c r="G221" s="205"/>
      <c r="H221" s="205"/>
    </row>
    <row r="222" s="258" customFormat="1" ht="14.4" spans="4:8">
      <c r="D222" s="205"/>
      <c r="E222" s="205"/>
      <c r="F222" s="205"/>
      <c r="G222" s="205"/>
      <c r="H222" s="205"/>
    </row>
    <row r="223" s="258" customFormat="1" ht="14.4" spans="4:8">
      <c r="D223" s="205"/>
      <c r="E223" s="205"/>
      <c r="F223" s="205"/>
      <c r="G223" s="205"/>
      <c r="H223" s="205"/>
    </row>
    <row r="224" s="258" customFormat="1" ht="14.4" spans="4:8">
      <c r="D224" s="205"/>
      <c r="E224" s="205"/>
      <c r="F224" s="205"/>
      <c r="G224" s="205"/>
      <c r="H224" s="205"/>
    </row>
    <row r="225" s="258" customFormat="1" ht="14.4" spans="4:8">
      <c r="D225" s="205"/>
      <c r="E225" s="205"/>
      <c r="F225" s="205"/>
      <c r="G225" s="205"/>
      <c r="H225" s="205"/>
    </row>
    <row r="226" s="258" customFormat="1" ht="14.4" spans="4:8">
      <c r="D226" s="205"/>
      <c r="E226" s="205"/>
      <c r="F226" s="205"/>
      <c r="G226" s="205"/>
      <c r="H226" s="205"/>
    </row>
    <row r="227" s="258" customFormat="1" ht="14.4" spans="4:8">
      <c r="D227" s="205"/>
      <c r="E227" s="205"/>
      <c r="F227" s="205"/>
      <c r="G227" s="205"/>
      <c r="H227" s="205"/>
    </row>
    <row r="228" s="258" customFormat="1" ht="14.4" spans="4:8">
      <c r="D228" s="205"/>
      <c r="E228" s="205"/>
      <c r="F228" s="205"/>
      <c r="G228" s="205"/>
      <c r="H228" s="205"/>
    </row>
    <row r="229" s="258" customFormat="1" ht="14.4" spans="4:8">
      <c r="D229" s="205"/>
      <c r="E229" s="205"/>
      <c r="F229" s="205"/>
      <c r="G229" s="205"/>
      <c r="H229" s="205"/>
    </row>
    <row r="230" s="258" customFormat="1" ht="14.4" spans="4:8">
      <c r="D230" s="205"/>
      <c r="E230" s="205"/>
      <c r="F230" s="205"/>
      <c r="G230" s="205"/>
      <c r="H230" s="205"/>
    </row>
    <row r="231" s="258" customFormat="1" ht="14.4" spans="4:8">
      <c r="D231" s="205"/>
      <c r="E231" s="205"/>
      <c r="F231" s="205"/>
      <c r="G231" s="205"/>
      <c r="H231" s="205"/>
    </row>
    <row r="232" s="258" customFormat="1" ht="14.4" spans="4:8">
      <c r="D232" s="205"/>
      <c r="E232" s="205"/>
      <c r="F232" s="205"/>
      <c r="G232" s="205"/>
      <c r="H232" s="205"/>
    </row>
    <row r="233" s="258" customFormat="1" ht="14.4" spans="4:8">
      <c r="D233" s="205"/>
      <c r="E233" s="205"/>
      <c r="F233" s="205"/>
      <c r="G233" s="205"/>
      <c r="H233" s="205"/>
    </row>
    <row r="234" s="258" customFormat="1" ht="14.4" spans="4:8">
      <c r="D234" s="205"/>
      <c r="E234" s="205"/>
      <c r="F234" s="205"/>
      <c r="G234" s="205"/>
      <c r="H234" s="205"/>
    </row>
    <row r="235" s="258" customFormat="1" ht="14.4" spans="4:8">
      <c r="D235" s="205"/>
      <c r="E235" s="205"/>
      <c r="F235" s="205"/>
      <c r="G235" s="205"/>
      <c r="H235" s="205"/>
    </row>
    <row r="236" s="258" customFormat="1" ht="14.4" spans="4:8">
      <c r="D236" s="205"/>
      <c r="E236" s="205"/>
      <c r="F236" s="205"/>
      <c r="G236" s="205"/>
      <c r="H236" s="205"/>
    </row>
    <row r="237" s="258" customFormat="1" ht="14.4" spans="4:8">
      <c r="D237" s="205"/>
      <c r="E237" s="205"/>
      <c r="F237" s="205"/>
      <c r="G237" s="205"/>
      <c r="H237" s="205"/>
    </row>
    <row r="238" s="258" customFormat="1" ht="14.4" spans="4:8">
      <c r="D238" s="205"/>
      <c r="E238" s="205"/>
      <c r="F238" s="205"/>
      <c r="G238" s="205"/>
      <c r="H238" s="205"/>
    </row>
    <row r="239" s="258" customFormat="1" ht="14.4" spans="4:8">
      <c r="D239" s="205"/>
      <c r="E239" s="205"/>
      <c r="F239" s="205"/>
      <c r="G239" s="205"/>
      <c r="H239" s="205"/>
    </row>
    <row r="240" s="258" customFormat="1" ht="14.4" spans="4:8">
      <c r="D240" s="205"/>
      <c r="E240" s="205"/>
      <c r="F240" s="205"/>
      <c r="G240" s="205"/>
      <c r="H240" s="205"/>
    </row>
    <row r="241" s="258" customFormat="1" ht="14.4" spans="4:8">
      <c r="D241" s="205"/>
      <c r="E241" s="205"/>
      <c r="F241" s="205"/>
      <c r="G241" s="205"/>
      <c r="H241" s="205"/>
    </row>
    <row r="242" s="258" customFormat="1" ht="14.4" spans="4:8">
      <c r="D242" s="205"/>
      <c r="E242" s="205"/>
      <c r="F242" s="205"/>
      <c r="G242" s="205"/>
      <c r="H242" s="205"/>
    </row>
    <row r="243" s="258" customFormat="1" ht="14.4" spans="4:8">
      <c r="D243" s="205"/>
      <c r="E243" s="205"/>
      <c r="F243" s="205"/>
      <c r="G243" s="205"/>
      <c r="H243" s="205"/>
    </row>
    <row r="244" s="258" customFormat="1" ht="14.4" spans="4:8">
      <c r="D244" s="205"/>
      <c r="E244" s="205"/>
      <c r="F244" s="205"/>
      <c r="G244" s="205"/>
      <c r="H244" s="205"/>
    </row>
    <row r="245" s="258" customFormat="1" ht="14.4" spans="4:8">
      <c r="D245" s="205"/>
      <c r="E245" s="205"/>
      <c r="F245" s="205"/>
      <c r="G245" s="205"/>
      <c r="H245" s="205"/>
    </row>
    <row r="246" s="258" customFormat="1" ht="14.4" spans="4:8">
      <c r="D246" s="205"/>
      <c r="E246" s="205"/>
      <c r="F246" s="205"/>
      <c r="G246" s="205"/>
      <c r="H246" s="205"/>
    </row>
    <row r="247" s="258" customFormat="1" ht="14.4" spans="4:8">
      <c r="D247" s="205"/>
      <c r="E247" s="205"/>
      <c r="F247" s="205"/>
      <c r="G247" s="205"/>
      <c r="H247" s="205"/>
    </row>
    <row r="248" s="258" customFormat="1" ht="14.4" spans="4:8">
      <c r="D248" s="205"/>
      <c r="E248" s="205"/>
      <c r="F248" s="205"/>
      <c r="G248" s="205"/>
      <c r="H248" s="205"/>
    </row>
    <row r="249" s="258" customFormat="1" ht="14.4" spans="4:8">
      <c r="D249" s="205"/>
      <c r="E249" s="205"/>
      <c r="F249" s="205"/>
      <c r="G249" s="205"/>
      <c r="H249" s="205"/>
    </row>
    <row r="250" s="258" customFormat="1" ht="14.4" spans="4:8">
      <c r="D250" s="205"/>
      <c r="E250" s="205"/>
      <c r="F250" s="205"/>
      <c r="G250" s="205"/>
      <c r="H250" s="205"/>
    </row>
    <row r="251" s="258" customFormat="1" ht="14.4" spans="4:8">
      <c r="D251" s="205"/>
      <c r="E251" s="205"/>
      <c r="F251" s="205"/>
      <c r="G251" s="205"/>
      <c r="H251" s="205"/>
    </row>
    <row r="252" s="258" customFormat="1" ht="14.4" spans="4:8">
      <c r="D252" s="205"/>
      <c r="E252" s="205"/>
      <c r="F252" s="205"/>
      <c r="G252" s="205"/>
      <c r="H252" s="205"/>
    </row>
    <row r="253" s="258" customFormat="1" ht="14.4" spans="4:8">
      <c r="D253" s="205"/>
      <c r="E253" s="205"/>
      <c r="F253" s="205"/>
      <c r="G253" s="205"/>
      <c r="H253" s="205"/>
    </row>
    <row r="254" s="258" customFormat="1" ht="14.4" spans="4:8">
      <c r="D254" s="205"/>
      <c r="E254" s="205"/>
      <c r="F254" s="205"/>
      <c r="G254" s="205"/>
      <c r="H254" s="205"/>
    </row>
    <row r="255" s="258" customFormat="1" ht="14.4" spans="4:8">
      <c r="D255" s="205"/>
      <c r="E255" s="205"/>
      <c r="F255" s="205"/>
      <c r="G255" s="205"/>
      <c r="H255" s="205"/>
    </row>
    <row r="256" s="258" customFormat="1" ht="14.4" spans="4:8">
      <c r="D256" s="205"/>
      <c r="E256" s="205"/>
      <c r="F256" s="205"/>
      <c r="G256" s="205"/>
      <c r="H256" s="205"/>
    </row>
    <row r="257" s="258" customFormat="1" ht="14.4" spans="4:8">
      <c r="D257" s="205"/>
      <c r="E257" s="205"/>
      <c r="F257" s="205"/>
      <c r="G257" s="205"/>
      <c r="H257" s="205"/>
    </row>
    <row r="258" s="258" customFormat="1" ht="14.4" spans="4:8">
      <c r="D258" s="205"/>
      <c r="E258" s="205"/>
      <c r="F258" s="205"/>
      <c r="G258" s="205"/>
      <c r="H258" s="205"/>
    </row>
    <row r="259" s="258" customFormat="1" ht="14.4" spans="4:8">
      <c r="D259" s="205"/>
      <c r="E259" s="205"/>
      <c r="F259" s="205"/>
      <c r="G259" s="205"/>
      <c r="H259" s="205"/>
    </row>
    <row r="260" s="258" customFormat="1" ht="14.4" spans="4:8">
      <c r="D260" s="205"/>
      <c r="E260" s="205"/>
      <c r="F260" s="205"/>
      <c r="G260" s="205"/>
      <c r="H260" s="205"/>
    </row>
    <row r="261" s="258" customFormat="1" ht="14.4" spans="4:8">
      <c r="D261" s="205"/>
      <c r="E261" s="205"/>
      <c r="F261" s="205"/>
      <c r="G261" s="205"/>
      <c r="H261" s="205"/>
    </row>
    <row r="262" s="258" customFormat="1" ht="14.4" spans="4:8">
      <c r="D262" s="205"/>
      <c r="E262" s="205"/>
      <c r="F262" s="205"/>
      <c r="G262" s="205"/>
      <c r="H262" s="205"/>
    </row>
    <row r="263" s="258" customFormat="1" ht="14.4" spans="4:8">
      <c r="D263" s="205"/>
      <c r="E263" s="205"/>
      <c r="F263" s="205"/>
      <c r="G263" s="205"/>
      <c r="H263" s="205"/>
    </row>
    <row r="264" s="258" customFormat="1" ht="14.4" spans="4:8">
      <c r="D264" s="205"/>
      <c r="E264" s="205"/>
      <c r="F264" s="205"/>
      <c r="G264" s="205"/>
      <c r="H264" s="205"/>
    </row>
    <row r="265" s="258" customFormat="1" ht="14.4" spans="4:8">
      <c r="D265" s="205"/>
      <c r="E265" s="205"/>
      <c r="F265" s="205"/>
      <c r="G265" s="205"/>
      <c r="H265" s="205"/>
    </row>
    <row r="266" s="258" customFormat="1" ht="14.4" spans="4:8">
      <c r="D266" s="205"/>
      <c r="E266" s="205"/>
      <c r="F266" s="205"/>
      <c r="G266" s="205"/>
      <c r="H266" s="205"/>
    </row>
    <row r="267" s="258" customFormat="1" ht="14.4" spans="4:8">
      <c r="D267" s="205"/>
      <c r="E267" s="205"/>
      <c r="F267" s="205"/>
      <c r="G267" s="205"/>
      <c r="H267" s="205"/>
    </row>
    <row r="268" s="258" customFormat="1" ht="14.4" spans="4:8">
      <c r="D268" s="205"/>
      <c r="E268" s="205"/>
      <c r="F268" s="205"/>
      <c r="G268" s="205"/>
      <c r="H268" s="205"/>
    </row>
    <row r="269" s="258" customFormat="1" ht="14.4" spans="4:8">
      <c r="D269" s="205"/>
      <c r="E269" s="205"/>
      <c r="F269" s="205"/>
      <c r="G269" s="205"/>
      <c r="H269" s="205"/>
    </row>
    <row r="270" s="258" customFormat="1" ht="14.4" spans="4:8">
      <c r="D270" s="205"/>
      <c r="E270" s="205"/>
      <c r="F270" s="205"/>
      <c r="G270" s="205"/>
      <c r="H270" s="205"/>
    </row>
    <row r="271" s="258" customFormat="1" ht="14.4" spans="4:8">
      <c r="D271" s="205"/>
      <c r="E271" s="205"/>
      <c r="F271" s="205"/>
      <c r="G271" s="205"/>
      <c r="H271" s="205"/>
    </row>
    <row r="272" s="258" customFormat="1" ht="14.4" spans="4:8">
      <c r="D272" s="205"/>
      <c r="E272" s="205"/>
      <c r="F272" s="205"/>
      <c r="G272" s="205"/>
      <c r="H272" s="205"/>
    </row>
    <row r="273" s="258" customFormat="1" ht="14.4" spans="4:8">
      <c r="D273" s="205"/>
      <c r="E273" s="205"/>
      <c r="F273" s="205"/>
      <c r="G273" s="205"/>
      <c r="H273" s="205"/>
    </row>
    <row r="274" s="258" customFormat="1" ht="14.4" spans="4:8">
      <c r="D274" s="205"/>
      <c r="E274" s="205"/>
      <c r="F274" s="205"/>
      <c r="G274" s="205"/>
      <c r="H274" s="205"/>
    </row>
    <row r="275" s="258" customFormat="1" ht="14.4" spans="4:8">
      <c r="D275" s="205"/>
      <c r="E275" s="205"/>
      <c r="F275" s="205"/>
      <c r="G275" s="205"/>
      <c r="H275" s="205"/>
    </row>
    <row r="276" s="258" customFormat="1" ht="14.4" spans="4:8">
      <c r="D276" s="205"/>
      <c r="E276" s="205"/>
      <c r="F276" s="205"/>
      <c r="G276" s="205"/>
      <c r="H276" s="205"/>
    </row>
    <row r="277" s="258" customFormat="1" ht="14.4" spans="4:8">
      <c r="D277" s="205"/>
      <c r="E277" s="205"/>
      <c r="F277" s="205"/>
      <c r="G277" s="205"/>
      <c r="H277" s="205"/>
    </row>
    <row r="278" s="258" customFormat="1" ht="14.4" spans="4:8">
      <c r="D278" s="205"/>
      <c r="E278" s="205"/>
      <c r="F278" s="205"/>
      <c r="G278" s="205"/>
      <c r="H278" s="205"/>
    </row>
    <row r="279" s="258" customFormat="1" ht="14.4" spans="4:8">
      <c r="D279" s="205"/>
      <c r="E279" s="205"/>
      <c r="F279" s="205"/>
      <c r="G279" s="205"/>
      <c r="H279" s="205"/>
    </row>
    <row r="280" s="258" customFormat="1" ht="14.4" spans="4:8">
      <c r="D280" s="205"/>
      <c r="E280" s="205"/>
      <c r="F280" s="205"/>
      <c r="G280" s="205"/>
      <c r="H280" s="205"/>
    </row>
    <row r="281" s="258" customFormat="1" ht="14.4" spans="4:8">
      <c r="D281" s="205"/>
      <c r="E281" s="205"/>
      <c r="F281" s="205"/>
      <c r="G281" s="205"/>
      <c r="H281" s="205"/>
    </row>
    <row r="282" s="258" customFormat="1" ht="14.4" spans="4:8">
      <c r="D282" s="205"/>
      <c r="E282" s="205"/>
      <c r="F282" s="205"/>
      <c r="G282" s="205"/>
      <c r="H282" s="205"/>
    </row>
    <row r="283" s="258" customFormat="1" ht="14.4" spans="4:8">
      <c r="D283" s="205"/>
      <c r="E283" s="205"/>
      <c r="F283" s="205"/>
      <c r="G283" s="205"/>
      <c r="H283" s="205"/>
    </row>
    <row r="284" s="258" customFormat="1" ht="14.4" spans="4:8">
      <c r="D284" s="205"/>
      <c r="E284" s="205"/>
      <c r="F284" s="205"/>
      <c r="G284" s="205"/>
      <c r="H284" s="205"/>
    </row>
    <row r="285" s="258" customFormat="1" ht="14.4" spans="4:8">
      <c r="D285" s="205"/>
      <c r="E285" s="205"/>
      <c r="F285" s="205"/>
      <c r="G285" s="205"/>
      <c r="H285" s="205"/>
    </row>
    <row r="286" s="258" customFormat="1" ht="14.4" spans="4:8">
      <c r="D286" s="205"/>
      <c r="E286" s="205"/>
      <c r="F286" s="205"/>
      <c r="G286" s="205"/>
      <c r="H286" s="205"/>
    </row>
    <row r="287" s="258" customFormat="1" ht="14.4" spans="4:8">
      <c r="D287" s="205"/>
      <c r="E287" s="205"/>
      <c r="F287" s="205"/>
      <c r="G287" s="205"/>
      <c r="H287" s="205"/>
    </row>
    <row r="288" s="258" customFormat="1" ht="14.4" spans="4:8">
      <c r="D288" s="205"/>
      <c r="E288" s="205"/>
      <c r="F288" s="205"/>
      <c r="G288" s="205"/>
      <c r="H288" s="205"/>
    </row>
    <row r="289" s="258" customFormat="1" ht="14.4" spans="4:8">
      <c r="D289" s="205"/>
      <c r="E289" s="205"/>
      <c r="F289" s="205"/>
      <c r="G289" s="205"/>
      <c r="H289" s="205"/>
    </row>
    <row r="290" s="258" customFormat="1" ht="14.4" spans="4:8">
      <c r="D290" s="205"/>
      <c r="E290" s="205"/>
      <c r="F290" s="205"/>
      <c r="G290" s="205"/>
      <c r="H290" s="205"/>
    </row>
    <row r="291" s="258" customFormat="1" ht="14.4" spans="4:8">
      <c r="D291" s="205"/>
      <c r="E291" s="205"/>
      <c r="F291" s="205"/>
      <c r="G291" s="205"/>
      <c r="H291" s="205"/>
    </row>
    <row r="292" s="258" customFormat="1" ht="14.4" spans="4:8">
      <c r="D292" s="205"/>
      <c r="E292" s="205"/>
      <c r="F292" s="205"/>
      <c r="G292" s="205"/>
      <c r="H292" s="205"/>
    </row>
    <row r="293" s="258" customFormat="1" ht="14.4" spans="4:8">
      <c r="D293" s="205"/>
      <c r="E293" s="205"/>
      <c r="F293" s="205"/>
      <c r="G293" s="205"/>
      <c r="H293" s="205"/>
    </row>
    <row r="294" s="258" customFormat="1" ht="14.4" spans="4:8">
      <c r="D294" s="205"/>
      <c r="E294" s="205"/>
      <c r="F294" s="205"/>
      <c r="G294" s="205"/>
      <c r="H294" s="205"/>
    </row>
    <row r="295" s="258" customFormat="1" ht="14.4" spans="4:8">
      <c r="D295" s="205"/>
      <c r="E295" s="205"/>
      <c r="F295" s="205"/>
      <c r="G295" s="205"/>
      <c r="H295" s="205"/>
    </row>
    <row r="296" s="258" customFormat="1" ht="14.4" spans="4:8">
      <c r="D296" s="205"/>
      <c r="E296" s="205"/>
      <c r="F296" s="205"/>
      <c r="G296" s="205"/>
      <c r="H296" s="205"/>
    </row>
    <row r="297" s="258" customFormat="1" ht="14.4" spans="4:8">
      <c r="D297" s="205"/>
      <c r="E297" s="205"/>
      <c r="F297" s="205"/>
      <c r="G297" s="205"/>
      <c r="H297" s="205"/>
    </row>
    <row r="298" s="258" customFormat="1" ht="14.4" spans="4:8">
      <c r="D298" s="205"/>
      <c r="E298" s="205"/>
      <c r="F298" s="205"/>
      <c r="G298" s="205"/>
      <c r="H298" s="205"/>
    </row>
    <row r="299" s="258" customFormat="1" ht="14.4" spans="4:8">
      <c r="D299" s="205"/>
      <c r="E299" s="205"/>
      <c r="F299" s="205"/>
      <c r="G299" s="205"/>
      <c r="H299" s="205"/>
    </row>
    <row r="300" s="258" customFormat="1" ht="14.4" spans="4:8">
      <c r="D300" s="205"/>
      <c r="E300" s="205"/>
      <c r="F300" s="205"/>
      <c r="G300" s="205"/>
      <c r="H300" s="205"/>
    </row>
    <row r="301" s="258" customFormat="1" ht="14.4" spans="4:8">
      <c r="D301" s="205"/>
      <c r="E301" s="205"/>
      <c r="F301" s="205"/>
      <c r="G301" s="205"/>
      <c r="H301" s="205"/>
    </row>
    <row r="302" s="258" customFormat="1" ht="14.4" spans="4:8">
      <c r="D302" s="205"/>
      <c r="E302" s="205"/>
      <c r="F302" s="205"/>
      <c r="G302" s="205"/>
      <c r="H302" s="205"/>
    </row>
    <row r="303" s="258" customFormat="1" ht="14.4" spans="4:8">
      <c r="D303" s="205"/>
      <c r="E303" s="205"/>
      <c r="F303" s="205"/>
      <c r="G303" s="205"/>
      <c r="H303" s="205"/>
    </row>
    <row r="304" s="258" customFormat="1" ht="14.4" spans="4:8">
      <c r="D304" s="205"/>
      <c r="E304" s="205"/>
      <c r="F304" s="205"/>
      <c r="G304" s="205"/>
      <c r="H304" s="205"/>
    </row>
    <row r="305" s="258" customFormat="1" ht="14.4" spans="4:8">
      <c r="D305" s="205"/>
      <c r="E305" s="205"/>
      <c r="F305" s="205"/>
      <c r="G305" s="205"/>
      <c r="H305" s="205"/>
    </row>
    <row r="306" s="258" customFormat="1" ht="14.4" spans="4:8">
      <c r="D306" s="205"/>
      <c r="E306" s="205"/>
      <c r="F306" s="205"/>
      <c r="G306" s="205"/>
      <c r="H306" s="205"/>
    </row>
    <row r="307" s="258" customFormat="1" ht="14.4" spans="4:8">
      <c r="D307" s="205"/>
      <c r="E307" s="205"/>
      <c r="F307" s="205"/>
      <c r="G307" s="205"/>
      <c r="H307" s="205"/>
    </row>
    <row r="308" s="258" customFormat="1" ht="14.4" spans="4:8">
      <c r="D308" s="205"/>
      <c r="E308" s="205"/>
      <c r="F308" s="205"/>
      <c r="G308" s="205"/>
      <c r="H308" s="205"/>
    </row>
    <row r="309" s="258" customFormat="1" ht="14.4" spans="4:8">
      <c r="D309" s="205"/>
      <c r="E309" s="205"/>
      <c r="F309" s="205"/>
      <c r="G309" s="205"/>
      <c r="H309" s="205"/>
    </row>
    <row r="310" s="258" customFormat="1" ht="14.4" spans="4:8">
      <c r="D310" s="205"/>
      <c r="E310" s="205"/>
      <c r="F310" s="205"/>
      <c r="G310" s="205"/>
      <c r="H310" s="205"/>
    </row>
    <row r="311" s="258" customFormat="1" ht="14.4" spans="4:8">
      <c r="D311" s="205"/>
      <c r="E311" s="205"/>
      <c r="F311" s="205"/>
      <c r="G311" s="205"/>
      <c r="H311" s="205"/>
    </row>
    <row r="312" s="258" customFormat="1" ht="14.4" spans="4:8">
      <c r="D312" s="205"/>
      <c r="E312" s="205"/>
      <c r="F312" s="205"/>
      <c r="G312" s="205"/>
      <c r="H312" s="205"/>
    </row>
    <row r="313" s="258" customFormat="1" ht="14.4" spans="4:8">
      <c r="D313" s="205"/>
      <c r="E313" s="205"/>
      <c r="F313" s="205"/>
      <c r="G313" s="205"/>
      <c r="H313" s="205"/>
    </row>
    <row r="314" s="258" customFormat="1" ht="14.4" spans="4:8">
      <c r="D314" s="205"/>
      <c r="E314" s="205"/>
      <c r="F314" s="205"/>
      <c r="G314" s="205"/>
      <c r="H314" s="205"/>
    </row>
    <row r="315" s="258" customFormat="1" ht="14.4" spans="4:8">
      <c r="D315" s="205"/>
      <c r="E315" s="205"/>
      <c r="F315" s="205"/>
      <c r="G315" s="205"/>
      <c r="H315" s="205"/>
    </row>
    <row r="316" s="258" customFormat="1" ht="14.4" spans="4:8">
      <c r="D316" s="205"/>
      <c r="E316" s="205"/>
      <c r="F316" s="205"/>
      <c r="G316" s="205"/>
      <c r="H316" s="205"/>
    </row>
    <row r="317" s="258" customFormat="1" ht="14.4" spans="4:8">
      <c r="D317" s="205"/>
      <c r="E317" s="205"/>
      <c r="F317" s="205"/>
      <c r="G317" s="205"/>
      <c r="H317" s="205"/>
    </row>
    <row r="318" s="258" customFormat="1" ht="14.4" spans="4:8">
      <c r="D318" s="205"/>
      <c r="E318" s="205"/>
      <c r="F318" s="205"/>
      <c r="G318" s="205"/>
      <c r="H318" s="205"/>
    </row>
    <row r="319" s="258" customFormat="1" ht="14.4" spans="4:8">
      <c r="D319" s="205"/>
      <c r="E319" s="205"/>
      <c r="F319" s="205"/>
      <c r="G319" s="205"/>
      <c r="H319" s="205"/>
    </row>
    <row r="320" s="258" customFormat="1" ht="14.4" spans="4:8">
      <c r="D320" s="205"/>
      <c r="E320" s="205"/>
      <c r="F320" s="205"/>
      <c r="G320" s="205"/>
      <c r="H320" s="205"/>
    </row>
    <row r="321" s="258" customFormat="1" ht="14.4" spans="4:8">
      <c r="D321" s="205"/>
      <c r="E321" s="205"/>
      <c r="F321" s="205"/>
      <c r="G321" s="205"/>
      <c r="H321" s="205"/>
    </row>
    <row r="322" s="258" customFormat="1" ht="14.4" spans="4:8">
      <c r="D322" s="205"/>
      <c r="E322" s="205"/>
      <c r="F322" s="205"/>
      <c r="G322" s="205"/>
      <c r="H322" s="205"/>
    </row>
    <row r="323" s="258" customFormat="1" ht="14.4" spans="4:8">
      <c r="D323" s="205"/>
      <c r="E323" s="205"/>
      <c r="F323" s="205"/>
      <c r="G323" s="205"/>
      <c r="H323" s="205"/>
    </row>
    <row r="324" s="258" customFormat="1" ht="14.4" spans="4:8">
      <c r="D324" s="205"/>
      <c r="E324" s="205"/>
      <c r="F324" s="205"/>
      <c r="G324" s="205"/>
      <c r="H324" s="205"/>
    </row>
    <row r="325" s="258" customFormat="1" ht="14.4" spans="4:8">
      <c r="D325" s="205"/>
      <c r="E325" s="205"/>
      <c r="F325" s="205"/>
      <c r="G325" s="205"/>
      <c r="H325" s="205"/>
    </row>
    <row r="326" s="258" customFormat="1" ht="14.4" spans="4:8">
      <c r="D326" s="205"/>
      <c r="E326" s="205"/>
      <c r="F326" s="205"/>
      <c r="G326" s="205"/>
      <c r="H326" s="205"/>
    </row>
    <row r="327" s="258" customFormat="1" ht="14.4" spans="4:8">
      <c r="D327" s="205"/>
      <c r="E327" s="205"/>
      <c r="F327" s="205"/>
      <c r="G327" s="205"/>
      <c r="H327" s="205"/>
    </row>
    <row r="328" s="258" customFormat="1" ht="14.4" spans="4:8">
      <c r="D328" s="205"/>
      <c r="E328" s="205"/>
      <c r="F328" s="205"/>
      <c r="G328" s="205"/>
      <c r="H328" s="205"/>
    </row>
    <row r="329" s="258" customFormat="1" ht="14.4" spans="4:8">
      <c r="D329" s="205"/>
      <c r="E329" s="205"/>
      <c r="F329" s="205"/>
      <c r="G329" s="205"/>
      <c r="H329" s="205"/>
    </row>
    <row r="330" s="258" customFormat="1" ht="14.4" spans="4:8">
      <c r="D330" s="205"/>
      <c r="E330" s="205"/>
      <c r="F330" s="205"/>
      <c r="G330" s="205"/>
      <c r="H330" s="205"/>
    </row>
    <row r="331" s="258" customFormat="1" ht="14.4" spans="4:8">
      <c r="D331" s="205"/>
      <c r="E331" s="205"/>
      <c r="F331" s="205"/>
      <c r="G331" s="205"/>
      <c r="H331" s="205"/>
    </row>
    <row r="332" s="258" customFormat="1" ht="14.4" spans="4:8">
      <c r="D332" s="205"/>
      <c r="E332" s="205"/>
      <c r="F332" s="205"/>
      <c r="G332" s="205"/>
      <c r="H332" s="205"/>
    </row>
    <row r="333" s="258" customFormat="1" ht="14.4" spans="4:8">
      <c r="D333" s="205"/>
      <c r="E333" s="205"/>
      <c r="F333" s="205"/>
      <c r="G333" s="205"/>
      <c r="H333" s="205"/>
    </row>
    <row r="334" s="258" customFormat="1" ht="14.4" spans="4:8">
      <c r="D334" s="205"/>
      <c r="E334" s="205"/>
      <c r="F334" s="205"/>
      <c r="G334" s="205"/>
      <c r="H334" s="205"/>
    </row>
    <row r="335" s="258" customFormat="1" ht="14.4" spans="4:8">
      <c r="D335" s="205"/>
      <c r="E335" s="205"/>
      <c r="F335" s="205"/>
      <c r="G335" s="205"/>
      <c r="H335" s="205"/>
    </row>
    <row r="336" s="258" customFormat="1" ht="14.4" spans="4:8">
      <c r="D336" s="205"/>
      <c r="E336" s="205"/>
      <c r="F336" s="205"/>
      <c r="G336" s="205"/>
      <c r="H336" s="205"/>
    </row>
    <row r="337" s="258" customFormat="1" ht="14.4" spans="4:8">
      <c r="D337" s="205"/>
      <c r="E337" s="205"/>
      <c r="F337" s="205"/>
      <c r="G337" s="205"/>
      <c r="H337" s="205"/>
    </row>
    <row r="338" s="258" customFormat="1" ht="14.4" spans="4:8">
      <c r="D338" s="205"/>
      <c r="E338" s="205"/>
      <c r="F338" s="205"/>
      <c r="G338" s="205"/>
      <c r="H338" s="205"/>
    </row>
    <row r="339" s="258" customFormat="1" ht="14.4" spans="4:8">
      <c r="D339" s="205"/>
      <c r="E339" s="205"/>
      <c r="F339" s="205"/>
      <c r="G339" s="205"/>
      <c r="H339" s="205"/>
    </row>
    <row r="340" s="258" customFormat="1" ht="14.4" spans="4:8">
      <c r="D340" s="205"/>
      <c r="E340" s="205"/>
      <c r="F340" s="205"/>
      <c r="G340" s="205"/>
      <c r="H340" s="205"/>
    </row>
    <row r="341" s="258" customFormat="1" ht="14.4" spans="4:8">
      <c r="D341" s="205"/>
      <c r="E341" s="205"/>
      <c r="F341" s="205"/>
      <c r="G341" s="205"/>
      <c r="H341" s="205"/>
    </row>
    <row r="342" s="258" customFormat="1" ht="14.4" spans="4:8">
      <c r="D342" s="205"/>
      <c r="E342" s="205"/>
      <c r="F342" s="205"/>
      <c r="G342" s="205"/>
      <c r="H342" s="205"/>
    </row>
    <row r="343" s="258" customFormat="1" ht="14.4" spans="4:8">
      <c r="D343" s="205"/>
      <c r="E343" s="205"/>
      <c r="F343" s="205"/>
      <c r="G343" s="205"/>
      <c r="H343" s="205"/>
    </row>
    <row r="344" s="258" customFormat="1" ht="14.4" spans="4:8">
      <c r="D344" s="205"/>
      <c r="E344" s="205"/>
      <c r="F344" s="205"/>
      <c r="G344" s="205"/>
      <c r="H344" s="205"/>
    </row>
    <row r="345" s="258" customFormat="1" ht="14.4" spans="4:8">
      <c r="D345" s="205"/>
      <c r="E345" s="205"/>
      <c r="F345" s="205"/>
      <c r="G345" s="205"/>
      <c r="H345" s="205"/>
    </row>
    <row r="346" s="258" customFormat="1" ht="14.4" spans="4:8">
      <c r="D346" s="205"/>
      <c r="E346" s="205"/>
      <c r="F346" s="205"/>
      <c r="G346" s="205"/>
      <c r="H346" s="205"/>
    </row>
    <row r="347" s="258" customFormat="1" ht="14.4" spans="4:8">
      <c r="D347" s="205"/>
      <c r="E347" s="205"/>
      <c r="F347" s="205"/>
      <c r="G347" s="205"/>
      <c r="H347" s="205"/>
    </row>
    <row r="348" s="258" customFormat="1" ht="14.4" spans="4:8">
      <c r="D348" s="205"/>
      <c r="E348" s="205"/>
      <c r="F348" s="205"/>
      <c r="G348" s="205"/>
      <c r="H348" s="205"/>
    </row>
    <row r="349" s="258" customFormat="1" ht="14.4" spans="4:8">
      <c r="D349" s="205"/>
      <c r="E349" s="205"/>
      <c r="F349" s="205"/>
      <c r="G349" s="205"/>
      <c r="H349" s="205"/>
    </row>
    <row r="350" s="258" customFormat="1" ht="14.4" spans="4:8">
      <c r="D350" s="205"/>
      <c r="E350" s="205"/>
      <c r="F350" s="205"/>
      <c r="G350" s="205"/>
      <c r="H350" s="205"/>
    </row>
    <row r="351" s="258" customFormat="1" ht="14.4" spans="4:8">
      <c r="D351" s="205"/>
      <c r="E351" s="205"/>
      <c r="F351" s="205"/>
      <c r="G351" s="205"/>
      <c r="H351" s="205"/>
    </row>
    <row r="352" s="258" customFormat="1" ht="14.4" spans="4:8">
      <c r="D352" s="205"/>
      <c r="E352" s="205"/>
      <c r="F352" s="205"/>
      <c r="G352" s="205"/>
      <c r="H352" s="205"/>
    </row>
    <row r="353" s="258" customFormat="1" ht="14.4" spans="4:8">
      <c r="D353" s="205"/>
      <c r="E353" s="205"/>
      <c r="F353" s="205"/>
      <c r="G353" s="205"/>
      <c r="H353" s="205"/>
    </row>
    <row r="354" s="258" customFormat="1" ht="14.4" spans="4:8">
      <c r="D354" s="205"/>
      <c r="E354" s="205"/>
      <c r="F354" s="205"/>
      <c r="G354" s="205"/>
      <c r="H354" s="205"/>
    </row>
    <row r="355" s="258" customFormat="1" ht="14.4" spans="4:8">
      <c r="D355" s="205"/>
      <c r="E355" s="205"/>
      <c r="F355" s="205"/>
      <c r="G355" s="205"/>
      <c r="H355" s="205"/>
    </row>
    <row r="356" s="258" customFormat="1" ht="14.4" spans="4:8">
      <c r="D356" s="205"/>
      <c r="E356" s="205"/>
      <c r="F356" s="205"/>
      <c r="G356" s="205"/>
      <c r="H356" s="205"/>
    </row>
    <row r="357" s="258" customFormat="1" ht="14.4" spans="4:8">
      <c r="D357" s="205"/>
      <c r="E357" s="205"/>
      <c r="F357" s="205"/>
      <c r="G357" s="205"/>
      <c r="H357" s="205"/>
    </row>
    <row r="358" s="258" customFormat="1" ht="14.4" spans="4:8">
      <c r="D358" s="205"/>
      <c r="E358" s="205"/>
      <c r="F358" s="205"/>
      <c r="G358" s="205"/>
      <c r="H358" s="205"/>
    </row>
    <row r="359" s="258" customFormat="1" ht="14.4" spans="4:8">
      <c r="D359" s="205"/>
      <c r="E359" s="205"/>
      <c r="F359" s="205"/>
      <c r="G359" s="205"/>
      <c r="H359" s="205"/>
    </row>
    <row r="360" s="258" customFormat="1" ht="14.4" spans="4:8">
      <c r="D360" s="205"/>
      <c r="E360" s="205"/>
      <c r="F360" s="205"/>
      <c r="G360" s="205"/>
      <c r="H360" s="205"/>
    </row>
    <row r="361" s="258" customFormat="1" ht="14.4" spans="4:8">
      <c r="D361" s="205"/>
      <c r="E361" s="205"/>
      <c r="F361" s="205"/>
      <c r="G361" s="205"/>
      <c r="H361" s="205"/>
    </row>
    <row r="362" s="258" customFormat="1" ht="14.4" spans="4:8">
      <c r="D362" s="205"/>
      <c r="E362" s="205"/>
      <c r="F362" s="205"/>
      <c r="G362" s="205"/>
      <c r="H362" s="205"/>
    </row>
    <row r="363" s="258" customFormat="1" ht="14.4" spans="4:8">
      <c r="D363" s="205"/>
      <c r="E363" s="205"/>
      <c r="F363" s="205"/>
      <c r="G363" s="205"/>
      <c r="H363" s="205"/>
    </row>
    <row r="364" s="258" customFormat="1" ht="14.4" spans="4:8">
      <c r="D364" s="205"/>
      <c r="E364" s="205"/>
      <c r="F364" s="205"/>
      <c r="G364" s="205"/>
      <c r="H364" s="205"/>
    </row>
    <row r="365" s="258" customFormat="1" ht="14.4" spans="4:8">
      <c r="D365" s="205"/>
      <c r="E365" s="205"/>
      <c r="F365" s="205"/>
      <c r="G365" s="205"/>
      <c r="H365" s="205"/>
    </row>
    <row r="366" s="258" customFormat="1" ht="14.4" spans="4:8">
      <c r="D366" s="205"/>
      <c r="E366" s="205"/>
      <c r="F366" s="205"/>
      <c r="G366" s="205"/>
      <c r="H366" s="205"/>
    </row>
    <row r="367" s="258" customFormat="1" ht="14.4" spans="4:8">
      <c r="D367" s="205"/>
      <c r="E367" s="205"/>
      <c r="F367" s="205"/>
      <c r="G367" s="205"/>
      <c r="H367" s="205"/>
    </row>
    <row r="368" s="258" customFormat="1" ht="14.4" spans="4:8">
      <c r="D368" s="205"/>
      <c r="E368" s="205"/>
      <c r="F368" s="205"/>
      <c r="G368" s="205"/>
      <c r="H368" s="205"/>
    </row>
    <row r="369" s="258" customFormat="1" ht="14.4" spans="4:8">
      <c r="D369" s="205"/>
      <c r="E369" s="205"/>
      <c r="F369" s="205"/>
      <c r="G369" s="205"/>
      <c r="H369" s="205"/>
    </row>
    <row r="370" s="258" customFormat="1" ht="14.4" spans="4:8">
      <c r="D370" s="205"/>
      <c r="E370" s="205"/>
      <c r="F370" s="205"/>
      <c r="G370" s="205"/>
      <c r="H370" s="205"/>
    </row>
    <row r="371" s="258" customFormat="1" ht="14.4" spans="4:8">
      <c r="D371" s="205"/>
      <c r="E371" s="205"/>
      <c r="F371" s="205"/>
      <c r="G371" s="205"/>
      <c r="H371" s="205"/>
    </row>
    <row r="372" s="258" customFormat="1" ht="14.4" spans="4:8">
      <c r="D372" s="205"/>
      <c r="E372" s="205"/>
      <c r="F372" s="205"/>
      <c r="G372" s="205"/>
      <c r="H372" s="205"/>
    </row>
    <row r="373" s="258" customFormat="1" ht="14.4" spans="4:8">
      <c r="D373" s="205"/>
      <c r="E373" s="205"/>
      <c r="F373" s="205"/>
      <c r="G373" s="205"/>
      <c r="H373" s="205"/>
    </row>
    <row r="374" s="258" customFormat="1" ht="14.4" spans="4:8">
      <c r="D374" s="205"/>
      <c r="E374" s="205"/>
      <c r="F374" s="205"/>
      <c r="G374" s="205"/>
      <c r="H374" s="205"/>
    </row>
    <row r="375" s="258" customFormat="1" ht="14.4" spans="4:8">
      <c r="D375" s="205"/>
      <c r="E375" s="205"/>
      <c r="F375" s="205"/>
      <c r="G375" s="205"/>
      <c r="H375" s="205"/>
    </row>
    <row r="376" s="258" customFormat="1" ht="14.4" spans="4:8">
      <c r="D376" s="205"/>
      <c r="E376" s="205"/>
      <c r="F376" s="205"/>
      <c r="G376" s="205"/>
      <c r="H376" s="205"/>
    </row>
    <row r="377" s="258" customFormat="1" ht="14.4" spans="4:8">
      <c r="D377" s="205"/>
      <c r="E377" s="205"/>
      <c r="F377" s="205"/>
      <c r="G377" s="205"/>
      <c r="H377" s="205"/>
    </row>
    <row r="378" s="258" customFormat="1" ht="14.4" spans="4:8">
      <c r="D378" s="205"/>
      <c r="E378" s="205"/>
      <c r="F378" s="205"/>
      <c r="G378" s="205"/>
      <c r="H378" s="205"/>
    </row>
    <row r="379" s="258" customFormat="1" ht="14.4" spans="4:8">
      <c r="D379" s="205"/>
      <c r="E379" s="205"/>
      <c r="F379" s="205"/>
      <c r="G379" s="205"/>
      <c r="H379" s="205"/>
    </row>
    <row r="380" s="258" customFormat="1" ht="14.4" spans="4:8">
      <c r="D380" s="205"/>
      <c r="E380" s="205"/>
      <c r="F380" s="205"/>
      <c r="G380" s="205"/>
      <c r="H380" s="205"/>
    </row>
    <row r="381" s="258" customFormat="1" ht="14.4" spans="4:8">
      <c r="D381" s="205"/>
      <c r="E381" s="205"/>
      <c r="F381" s="205"/>
      <c r="G381" s="205"/>
      <c r="H381" s="205"/>
    </row>
    <row r="382" s="258" customFormat="1" ht="14.4" spans="4:8">
      <c r="D382" s="205"/>
      <c r="E382" s="205"/>
      <c r="F382" s="205"/>
      <c r="G382" s="205"/>
      <c r="H382" s="205"/>
    </row>
    <row r="383" s="258" customFormat="1" ht="14.4" spans="4:8">
      <c r="D383" s="205"/>
      <c r="E383" s="205"/>
      <c r="F383" s="205"/>
      <c r="G383" s="205"/>
      <c r="H383" s="205"/>
    </row>
    <row r="384" s="258" customFormat="1" ht="14.4" spans="4:8">
      <c r="D384" s="205"/>
      <c r="E384" s="205"/>
      <c r="F384" s="205"/>
      <c r="G384" s="205"/>
      <c r="H384" s="205"/>
    </row>
    <row r="385" s="258" customFormat="1" ht="14.4" spans="4:8">
      <c r="D385" s="205"/>
      <c r="E385" s="205"/>
      <c r="F385" s="205"/>
      <c r="G385" s="205"/>
      <c r="H385" s="205"/>
    </row>
    <row r="386" s="258" customFormat="1" ht="14.4" spans="4:8">
      <c r="D386" s="205"/>
      <c r="E386" s="205"/>
      <c r="F386" s="205"/>
      <c r="G386" s="205"/>
      <c r="H386" s="205"/>
    </row>
    <row r="387" s="258" customFormat="1" ht="14.4" spans="4:8">
      <c r="D387" s="205"/>
      <c r="E387" s="205"/>
      <c r="F387" s="205"/>
      <c r="G387" s="205"/>
      <c r="H387" s="205"/>
    </row>
    <row r="388" s="258" customFormat="1" ht="14.4" spans="4:8">
      <c r="D388" s="205"/>
      <c r="E388" s="205"/>
      <c r="F388" s="205"/>
      <c r="G388" s="205"/>
      <c r="H388" s="205"/>
    </row>
    <row r="389" s="258" customFormat="1" ht="14.4" spans="4:8">
      <c r="D389" s="205"/>
      <c r="E389" s="205"/>
      <c r="F389" s="205"/>
      <c r="G389" s="205"/>
      <c r="H389" s="205"/>
    </row>
    <row r="390" s="258" customFormat="1" ht="14.4" spans="4:8">
      <c r="D390" s="205"/>
      <c r="E390" s="205"/>
      <c r="F390" s="205"/>
      <c r="G390" s="205"/>
      <c r="H390" s="205"/>
    </row>
    <row r="391" s="258" customFormat="1" ht="14.4" spans="4:8">
      <c r="D391" s="205"/>
      <c r="E391" s="205"/>
      <c r="F391" s="205"/>
      <c r="G391" s="205"/>
      <c r="H391" s="205"/>
    </row>
    <row r="392" s="258" customFormat="1" ht="14.4" spans="4:8">
      <c r="D392" s="205"/>
      <c r="E392" s="205"/>
      <c r="F392" s="205"/>
      <c r="G392" s="205"/>
      <c r="H392" s="205"/>
    </row>
    <row r="393" s="258" customFormat="1" ht="14.4" spans="4:8">
      <c r="D393" s="205"/>
      <c r="E393" s="205"/>
      <c r="F393" s="205"/>
      <c r="G393" s="205"/>
      <c r="H393" s="205"/>
    </row>
    <row r="394" s="258" customFormat="1" ht="14.4" spans="4:8">
      <c r="D394" s="205"/>
      <c r="E394" s="205"/>
      <c r="F394" s="205"/>
      <c r="G394" s="205"/>
      <c r="H394" s="205"/>
    </row>
    <row r="395" s="258" customFormat="1" ht="14.4" spans="4:8">
      <c r="D395" s="205"/>
      <c r="E395" s="205"/>
      <c r="F395" s="205"/>
      <c r="G395" s="205"/>
      <c r="H395" s="205"/>
    </row>
    <row r="396" s="258" customFormat="1" ht="14.4" spans="4:8">
      <c r="D396" s="205"/>
      <c r="E396" s="205"/>
      <c r="F396" s="205"/>
      <c r="G396" s="205"/>
      <c r="H396" s="205"/>
    </row>
    <row r="397" s="258" customFormat="1" ht="14.4" spans="4:8">
      <c r="D397" s="205"/>
      <c r="E397" s="205"/>
      <c r="F397" s="205"/>
      <c r="G397" s="205"/>
      <c r="H397" s="205"/>
    </row>
    <row r="398" s="258" customFormat="1" ht="14.4" spans="4:8">
      <c r="D398" s="205"/>
      <c r="E398" s="205"/>
      <c r="F398" s="205"/>
      <c r="G398" s="205"/>
      <c r="H398" s="205"/>
    </row>
    <row r="399" s="258" customFormat="1" ht="14.4" spans="4:8">
      <c r="D399" s="205"/>
      <c r="E399" s="205"/>
      <c r="F399" s="205"/>
      <c r="G399" s="205"/>
      <c r="H399" s="205"/>
    </row>
    <row r="400" s="258" customFormat="1" ht="14.4" spans="4:8">
      <c r="D400" s="205"/>
      <c r="E400" s="205"/>
      <c r="F400" s="205"/>
      <c r="G400" s="205"/>
      <c r="H400" s="205"/>
    </row>
    <row r="401" s="258" customFormat="1" ht="14.4" spans="4:8">
      <c r="D401" s="205"/>
      <c r="E401" s="205"/>
      <c r="F401" s="205"/>
      <c r="G401" s="205"/>
      <c r="H401" s="205"/>
    </row>
    <row r="402" s="258" customFormat="1" ht="14.4" spans="4:8">
      <c r="D402" s="205"/>
      <c r="E402" s="205"/>
      <c r="F402" s="205"/>
      <c r="G402" s="205"/>
      <c r="H402" s="205"/>
    </row>
    <row r="403" s="258" customFormat="1" ht="14.4" spans="4:8">
      <c r="D403" s="205"/>
      <c r="E403" s="205"/>
      <c r="F403" s="205"/>
      <c r="G403" s="205"/>
      <c r="H403" s="205"/>
    </row>
    <row r="404" s="258" customFormat="1" ht="14.4" spans="4:8">
      <c r="D404" s="205"/>
      <c r="E404" s="205"/>
      <c r="F404" s="205"/>
      <c r="G404" s="205"/>
      <c r="H404" s="205"/>
    </row>
    <row r="405" s="258" customFormat="1" ht="14.4" spans="4:8">
      <c r="D405" s="205"/>
      <c r="E405" s="205"/>
      <c r="F405" s="205"/>
      <c r="G405" s="205"/>
      <c r="H405" s="205"/>
    </row>
    <row r="406" s="258" customFormat="1" ht="14.4" spans="4:8">
      <c r="D406" s="205"/>
      <c r="E406" s="205"/>
      <c r="F406" s="205"/>
      <c r="G406" s="205"/>
      <c r="H406" s="205"/>
    </row>
    <row r="407" s="258" customFormat="1" ht="14.4" spans="4:8">
      <c r="D407" s="205"/>
      <c r="E407" s="205"/>
      <c r="F407" s="205"/>
      <c r="G407" s="205"/>
      <c r="H407" s="205"/>
    </row>
    <row r="408" s="258" customFormat="1" ht="14.4" spans="4:8">
      <c r="D408" s="205"/>
      <c r="E408" s="205"/>
      <c r="F408" s="205"/>
      <c r="G408" s="205"/>
      <c r="H408" s="205"/>
    </row>
    <row r="409" s="258" customFormat="1" ht="14.4" spans="4:8">
      <c r="D409" s="205"/>
      <c r="E409" s="205"/>
      <c r="F409" s="205"/>
      <c r="G409" s="205"/>
      <c r="H409" s="205"/>
    </row>
    <row r="410" s="258" customFormat="1" ht="14.4" spans="4:8">
      <c r="D410" s="205"/>
      <c r="E410" s="205"/>
      <c r="F410" s="205"/>
      <c r="G410" s="205"/>
      <c r="H410" s="205"/>
    </row>
    <row r="411" s="258" customFormat="1" ht="14.4" spans="4:8">
      <c r="D411" s="205"/>
      <c r="E411" s="205"/>
      <c r="F411" s="205"/>
      <c r="G411" s="205"/>
      <c r="H411" s="205"/>
    </row>
    <row r="412" s="258" customFormat="1" ht="14.4" spans="4:8">
      <c r="D412" s="205"/>
      <c r="E412" s="205"/>
      <c r="F412" s="205"/>
      <c r="G412" s="205"/>
      <c r="H412" s="205"/>
    </row>
    <row r="413" s="258" customFormat="1" ht="14.4" spans="4:8">
      <c r="D413" s="205"/>
      <c r="E413" s="205"/>
      <c r="F413" s="205"/>
      <c r="G413" s="205"/>
      <c r="H413" s="205"/>
    </row>
    <row r="414" s="258" customFormat="1" ht="14.4" spans="4:8">
      <c r="D414" s="205"/>
      <c r="E414" s="205"/>
      <c r="F414" s="205"/>
      <c r="G414" s="205"/>
      <c r="H414" s="205"/>
    </row>
    <row r="415" s="258" customFormat="1" ht="14.4" spans="4:8">
      <c r="D415" s="205"/>
      <c r="E415" s="205"/>
      <c r="F415" s="205"/>
      <c r="G415" s="205"/>
      <c r="H415" s="205"/>
    </row>
    <row r="416" s="258" customFormat="1" ht="14.4" spans="4:8">
      <c r="D416" s="205"/>
      <c r="E416" s="205"/>
      <c r="F416" s="205"/>
      <c r="G416" s="205"/>
      <c r="H416" s="205"/>
    </row>
    <row r="417" s="258" customFormat="1" ht="14.4" spans="4:8">
      <c r="D417" s="205"/>
      <c r="E417" s="205"/>
      <c r="F417" s="205"/>
      <c r="G417" s="205"/>
      <c r="H417" s="205"/>
    </row>
    <row r="418" s="258" customFormat="1" ht="14.4" spans="4:8">
      <c r="D418" s="205"/>
      <c r="E418" s="205"/>
      <c r="F418" s="205"/>
      <c r="G418" s="205"/>
      <c r="H418" s="205"/>
    </row>
    <row r="419" s="258" customFormat="1" ht="14.4" spans="4:8">
      <c r="D419" s="205"/>
      <c r="E419" s="205"/>
      <c r="F419" s="205"/>
      <c r="G419" s="205"/>
      <c r="H419" s="205"/>
    </row>
    <row r="420" s="258" customFormat="1" ht="14.4" spans="4:8">
      <c r="D420" s="205"/>
      <c r="E420" s="205"/>
      <c r="F420" s="205"/>
      <c r="G420" s="205"/>
      <c r="H420" s="205"/>
    </row>
    <row r="421" s="258" customFormat="1" ht="14.4" spans="4:8">
      <c r="D421" s="205"/>
      <c r="E421" s="205"/>
      <c r="F421" s="205"/>
      <c r="G421" s="205"/>
      <c r="H421" s="205"/>
    </row>
    <row r="422" s="258" customFormat="1" ht="14.4" spans="4:8">
      <c r="D422" s="205"/>
      <c r="E422" s="205"/>
      <c r="F422" s="205"/>
      <c r="G422" s="205"/>
      <c r="H422" s="205"/>
    </row>
    <row r="423" s="258" customFormat="1" ht="14.4" spans="4:8">
      <c r="D423" s="205"/>
      <c r="E423" s="205"/>
      <c r="F423" s="205"/>
      <c r="G423" s="205"/>
      <c r="H423" s="205"/>
    </row>
    <row r="424" s="258" customFormat="1" ht="14.4" spans="4:8">
      <c r="D424" s="205"/>
      <c r="E424" s="205"/>
      <c r="F424" s="205"/>
      <c r="G424" s="205"/>
      <c r="H424" s="205"/>
    </row>
    <row r="425" s="258" customFormat="1" ht="14.4" spans="4:8">
      <c r="D425" s="205"/>
      <c r="E425" s="205"/>
      <c r="F425" s="205"/>
      <c r="G425" s="205"/>
      <c r="H425" s="205"/>
    </row>
    <row r="426" s="258" customFormat="1" ht="14.4" spans="4:8">
      <c r="D426" s="205"/>
      <c r="E426" s="205"/>
      <c r="F426" s="205"/>
      <c r="G426" s="205"/>
      <c r="H426" s="205"/>
    </row>
    <row r="427" s="258" customFormat="1" ht="14.4" spans="4:8">
      <c r="D427" s="205"/>
      <c r="E427" s="205"/>
      <c r="F427" s="205"/>
      <c r="G427" s="205"/>
      <c r="H427" s="205"/>
    </row>
    <row r="428" s="258" customFormat="1" ht="14.4" spans="4:8">
      <c r="D428" s="205"/>
      <c r="E428" s="205"/>
      <c r="F428" s="205"/>
      <c r="G428" s="205"/>
      <c r="H428" s="205"/>
    </row>
    <row r="429" s="258" customFormat="1" ht="14.4" spans="4:8">
      <c r="D429" s="205"/>
      <c r="E429" s="205"/>
      <c r="F429" s="205"/>
      <c r="G429" s="205"/>
      <c r="H429" s="205"/>
    </row>
    <row r="430" s="258" customFormat="1" ht="14.4" spans="4:8">
      <c r="D430" s="205"/>
      <c r="E430" s="205"/>
      <c r="F430" s="205"/>
      <c r="G430" s="205"/>
      <c r="H430" s="205"/>
    </row>
    <row r="431" s="258" customFormat="1" ht="14.4" spans="4:8">
      <c r="D431" s="205"/>
      <c r="E431" s="205"/>
      <c r="F431" s="205"/>
      <c r="G431" s="205"/>
      <c r="H431" s="205"/>
    </row>
    <row r="432" s="258" customFormat="1" ht="14.4" spans="4:8">
      <c r="D432" s="205"/>
      <c r="E432" s="205"/>
      <c r="F432" s="205"/>
      <c r="G432" s="205"/>
      <c r="H432" s="205"/>
    </row>
    <row r="433" s="258" customFormat="1" ht="14.4" spans="4:8">
      <c r="D433" s="205"/>
      <c r="E433" s="205"/>
      <c r="F433" s="205"/>
      <c r="G433" s="205"/>
      <c r="H433" s="205"/>
    </row>
    <row r="434" s="258" customFormat="1" ht="14.4" spans="4:8">
      <c r="D434" s="205"/>
      <c r="E434" s="205"/>
      <c r="F434" s="205"/>
      <c r="G434" s="205"/>
      <c r="H434" s="205"/>
    </row>
    <row r="435" s="258" customFormat="1" ht="14.4" spans="4:8">
      <c r="D435" s="205"/>
      <c r="E435" s="205"/>
      <c r="F435" s="205"/>
      <c r="G435" s="205"/>
      <c r="H435" s="205"/>
    </row>
    <row r="436" s="258" customFormat="1" ht="14.4" spans="4:8">
      <c r="D436" s="205"/>
      <c r="E436" s="205"/>
      <c r="F436" s="205"/>
      <c r="G436" s="205"/>
      <c r="H436" s="205"/>
    </row>
    <row r="437" s="258" customFormat="1" ht="14.4" spans="4:8">
      <c r="D437" s="205"/>
      <c r="E437" s="205"/>
      <c r="F437" s="205"/>
      <c r="G437" s="205"/>
      <c r="H437" s="205"/>
    </row>
    <row r="438" s="258" customFormat="1" ht="14.4" spans="4:8">
      <c r="D438" s="205"/>
      <c r="E438" s="205"/>
      <c r="F438" s="205"/>
      <c r="G438" s="205"/>
      <c r="H438" s="205"/>
    </row>
    <row r="439" s="258" customFormat="1" ht="14.4" spans="4:8">
      <c r="D439" s="205"/>
      <c r="E439" s="205"/>
      <c r="F439" s="205"/>
      <c r="G439" s="205"/>
      <c r="H439" s="205"/>
    </row>
    <row r="440" s="258" customFormat="1" ht="14.4" spans="4:8">
      <c r="D440" s="205"/>
      <c r="E440" s="205"/>
      <c r="F440" s="205"/>
      <c r="G440" s="205"/>
      <c r="H440" s="205"/>
    </row>
    <row r="441" s="258" customFormat="1" ht="14.4" spans="4:8">
      <c r="D441" s="205"/>
      <c r="E441" s="205"/>
      <c r="F441" s="205"/>
      <c r="G441" s="205"/>
      <c r="H441" s="205"/>
    </row>
    <row r="442" s="258" customFormat="1" ht="14.4" spans="4:8">
      <c r="D442" s="205"/>
      <c r="E442" s="205"/>
      <c r="F442" s="205"/>
      <c r="G442" s="205"/>
      <c r="H442" s="205"/>
    </row>
    <row r="443" s="258" customFormat="1" ht="14.4" spans="4:8">
      <c r="D443" s="205"/>
      <c r="E443" s="205"/>
      <c r="F443" s="205"/>
      <c r="G443" s="205"/>
      <c r="H443" s="205"/>
    </row>
    <row r="444" s="258" customFormat="1" ht="14.4" spans="4:8">
      <c r="D444" s="205"/>
      <c r="E444" s="205"/>
      <c r="F444" s="205"/>
      <c r="G444" s="205"/>
      <c r="H444" s="205"/>
    </row>
    <row r="445" s="258" customFormat="1" ht="14.4" spans="4:8">
      <c r="D445" s="205"/>
      <c r="E445" s="205"/>
      <c r="F445" s="205"/>
      <c r="G445" s="205"/>
      <c r="H445" s="205"/>
    </row>
    <row r="446" s="258" customFormat="1" ht="14.4" spans="4:8">
      <c r="D446" s="205"/>
      <c r="E446" s="205"/>
      <c r="F446" s="205"/>
      <c r="G446" s="205"/>
      <c r="H446" s="205"/>
    </row>
    <row r="447" s="258" customFormat="1" ht="14.4" spans="4:8">
      <c r="D447" s="205"/>
      <c r="E447" s="205"/>
      <c r="F447" s="205"/>
      <c r="G447" s="205"/>
      <c r="H447" s="205"/>
    </row>
    <row r="448" s="258" customFormat="1" ht="14.4" spans="4:8">
      <c r="D448" s="205"/>
      <c r="E448" s="205"/>
      <c r="F448" s="205"/>
      <c r="G448" s="205"/>
      <c r="H448" s="205"/>
    </row>
    <row r="449" s="258" customFormat="1" ht="14.4" spans="4:8">
      <c r="D449" s="205"/>
      <c r="E449" s="205"/>
      <c r="F449" s="205"/>
      <c r="G449" s="205"/>
      <c r="H449" s="205"/>
    </row>
    <row r="450" s="258" customFormat="1" ht="14.4" spans="4:8">
      <c r="D450" s="205"/>
      <c r="E450" s="205"/>
      <c r="F450" s="205"/>
      <c r="G450" s="205"/>
      <c r="H450" s="205"/>
    </row>
    <row r="451" s="258" customFormat="1" ht="14.4" spans="4:8">
      <c r="D451" s="205"/>
      <c r="E451" s="205"/>
      <c r="F451" s="205"/>
      <c r="G451" s="205"/>
      <c r="H451" s="205"/>
    </row>
    <row r="452" s="258" customFormat="1" ht="14.4" spans="4:8">
      <c r="D452" s="205"/>
      <c r="E452" s="205"/>
      <c r="F452" s="205"/>
      <c r="G452" s="205"/>
      <c r="H452" s="205"/>
    </row>
    <row r="453" s="258" customFormat="1" ht="14.4" spans="4:8">
      <c r="D453" s="205"/>
      <c r="E453" s="205"/>
      <c r="F453" s="205"/>
      <c r="G453" s="205"/>
      <c r="H453" s="205"/>
    </row>
    <row r="454" s="258" customFormat="1" ht="14.4" spans="4:8">
      <c r="D454" s="205"/>
      <c r="E454" s="205"/>
      <c r="F454" s="205"/>
      <c r="G454" s="205"/>
      <c r="H454" s="205"/>
    </row>
    <row r="455" s="258" customFormat="1" ht="14.4" spans="4:8">
      <c r="D455" s="205"/>
      <c r="E455" s="205"/>
      <c r="F455" s="205"/>
      <c r="G455" s="205"/>
      <c r="H455" s="205"/>
    </row>
    <row r="456" s="258" customFormat="1" ht="14.4" spans="4:8">
      <c r="D456" s="205"/>
      <c r="E456" s="205"/>
      <c r="F456" s="205"/>
      <c r="G456" s="205"/>
      <c r="H456" s="205"/>
    </row>
    <row r="457" s="258" customFormat="1" ht="14.4" spans="4:8">
      <c r="D457" s="205"/>
      <c r="E457" s="205"/>
      <c r="F457" s="205"/>
      <c r="G457" s="205"/>
      <c r="H457" s="205"/>
    </row>
    <row r="458" s="258" customFormat="1" ht="14.4" spans="4:8">
      <c r="D458" s="205"/>
      <c r="E458" s="205"/>
      <c r="F458" s="205"/>
      <c r="G458" s="205"/>
      <c r="H458" s="205"/>
    </row>
    <row r="459" s="258" customFormat="1" ht="14.4" spans="4:8">
      <c r="D459" s="205"/>
      <c r="E459" s="205"/>
      <c r="F459" s="205"/>
      <c r="G459" s="205"/>
      <c r="H459" s="205"/>
    </row>
    <row r="460" s="258" customFormat="1" ht="14.4" spans="4:8">
      <c r="D460" s="205"/>
      <c r="E460" s="205"/>
      <c r="F460" s="205"/>
      <c r="G460" s="205"/>
      <c r="H460" s="205"/>
    </row>
    <row r="461" s="258" customFormat="1" ht="14.4" spans="4:8">
      <c r="D461" s="205"/>
      <c r="E461" s="205"/>
      <c r="F461" s="205"/>
      <c r="G461" s="205"/>
      <c r="H461" s="205"/>
    </row>
    <row r="462" s="258" customFormat="1" ht="14.4" spans="4:8">
      <c r="D462" s="205"/>
      <c r="E462" s="205"/>
      <c r="F462" s="205"/>
      <c r="G462" s="205"/>
      <c r="H462" s="205"/>
    </row>
    <row r="463" s="258" customFormat="1" ht="14.4" spans="4:8">
      <c r="D463" s="205"/>
      <c r="E463" s="205"/>
      <c r="F463" s="205"/>
      <c r="G463" s="205"/>
      <c r="H463" s="205"/>
    </row>
    <row r="464" s="258" customFormat="1" ht="14.4" spans="4:8">
      <c r="D464" s="205"/>
      <c r="E464" s="205"/>
      <c r="F464" s="205"/>
      <c r="G464" s="205"/>
      <c r="H464" s="205"/>
    </row>
    <row r="465" s="258" customFormat="1" ht="14.4" spans="4:8">
      <c r="D465" s="205"/>
      <c r="E465" s="205"/>
      <c r="F465" s="205"/>
      <c r="G465" s="205"/>
      <c r="H465" s="205"/>
    </row>
    <row r="466" s="258" customFormat="1" ht="14.4" spans="4:8">
      <c r="D466" s="205"/>
      <c r="E466" s="205"/>
      <c r="F466" s="205"/>
      <c r="G466" s="205"/>
      <c r="H466" s="205"/>
    </row>
    <row r="467" s="258" customFormat="1" ht="14.4" spans="4:8">
      <c r="D467" s="205"/>
      <c r="E467" s="205"/>
      <c r="F467" s="205"/>
      <c r="G467" s="205"/>
      <c r="H467" s="205"/>
    </row>
    <row r="468" s="258" customFormat="1" ht="14.4" spans="4:8">
      <c r="D468" s="205"/>
      <c r="E468" s="205"/>
      <c r="F468" s="205"/>
      <c r="G468" s="205"/>
      <c r="H468" s="205"/>
    </row>
    <row r="469" s="258" customFormat="1" ht="14.4" spans="4:8">
      <c r="D469" s="205"/>
      <c r="E469" s="205"/>
      <c r="F469" s="205"/>
      <c r="G469" s="205"/>
      <c r="H469" s="205"/>
    </row>
    <row r="470" s="258" customFormat="1" ht="14.4" spans="4:8">
      <c r="D470" s="205"/>
      <c r="E470" s="205"/>
      <c r="F470" s="205"/>
      <c r="G470" s="205"/>
      <c r="H470" s="205"/>
    </row>
    <row r="471" s="258" customFormat="1" ht="14.4" spans="4:8">
      <c r="D471" s="205"/>
      <c r="E471" s="205"/>
      <c r="F471" s="205"/>
      <c r="G471" s="205"/>
      <c r="H471" s="205"/>
    </row>
    <row r="472" s="258" customFormat="1" ht="14.4" spans="4:8">
      <c r="D472" s="205"/>
      <c r="E472" s="205"/>
      <c r="F472" s="205"/>
      <c r="G472" s="205"/>
      <c r="H472" s="205"/>
    </row>
    <row r="473" s="258" customFormat="1" ht="14.4" spans="4:8">
      <c r="D473" s="205"/>
      <c r="E473" s="205"/>
      <c r="F473" s="205"/>
      <c r="G473" s="205"/>
      <c r="H473" s="205"/>
    </row>
    <row r="474" s="258" customFormat="1" ht="14.4" spans="4:8">
      <c r="D474" s="205"/>
      <c r="E474" s="205"/>
      <c r="F474" s="205"/>
      <c r="G474" s="205"/>
      <c r="H474" s="205"/>
    </row>
    <row r="475" s="258" customFormat="1" ht="14.4" spans="4:8">
      <c r="D475" s="205"/>
      <c r="E475" s="205"/>
      <c r="F475" s="205"/>
      <c r="G475" s="205"/>
      <c r="H475" s="205"/>
    </row>
    <row r="476" s="258" customFormat="1" ht="14.4" spans="4:8">
      <c r="D476" s="205"/>
      <c r="E476" s="205"/>
      <c r="F476" s="205"/>
      <c r="G476" s="205"/>
      <c r="H476" s="205"/>
    </row>
    <row r="477" s="258" customFormat="1" ht="14.4" spans="4:8">
      <c r="D477" s="205"/>
      <c r="E477" s="205"/>
      <c r="F477" s="205"/>
      <c r="G477" s="205"/>
      <c r="H477" s="205"/>
    </row>
    <row r="478" s="258" customFormat="1" ht="14.4" spans="4:8">
      <c r="D478" s="205"/>
      <c r="E478" s="205"/>
      <c r="F478" s="205"/>
      <c r="G478" s="205"/>
      <c r="H478" s="205"/>
    </row>
    <row r="479" s="258" customFormat="1" ht="14.4" spans="4:8">
      <c r="D479" s="205"/>
      <c r="E479" s="205"/>
      <c r="F479" s="205"/>
      <c r="G479" s="205"/>
      <c r="H479" s="205"/>
    </row>
    <row r="480" s="258" customFormat="1" ht="14.4" spans="4:8">
      <c r="D480" s="205"/>
      <c r="E480" s="205"/>
      <c r="F480" s="205"/>
      <c r="G480" s="205"/>
      <c r="H480" s="205"/>
    </row>
    <row r="481" s="258" customFormat="1" ht="14.4" spans="4:8">
      <c r="D481" s="205"/>
      <c r="E481" s="205"/>
      <c r="F481" s="205"/>
      <c r="G481" s="205"/>
      <c r="H481" s="205"/>
    </row>
    <row r="482" s="258" customFormat="1" ht="14.4" spans="4:8">
      <c r="D482" s="205"/>
      <c r="E482" s="205"/>
      <c r="F482" s="205"/>
      <c r="G482" s="205"/>
      <c r="H482" s="205"/>
    </row>
    <row r="483" s="258" customFormat="1" ht="14.4" spans="4:8">
      <c r="D483" s="205"/>
      <c r="E483" s="205"/>
      <c r="F483" s="205"/>
      <c r="G483" s="205"/>
      <c r="H483" s="205"/>
    </row>
    <row r="484" s="258" customFormat="1" ht="14.4" spans="4:8">
      <c r="D484" s="205"/>
      <c r="E484" s="205"/>
      <c r="F484" s="205"/>
      <c r="G484" s="205"/>
      <c r="H484" s="205"/>
    </row>
    <row r="485" s="258" customFormat="1" ht="14.4" spans="4:8">
      <c r="D485" s="205"/>
      <c r="E485" s="205"/>
      <c r="F485" s="205"/>
      <c r="G485" s="205"/>
      <c r="H485" s="205"/>
    </row>
    <row r="486" s="258" customFormat="1" ht="14.4" spans="4:8">
      <c r="D486" s="205"/>
      <c r="E486" s="205"/>
      <c r="F486" s="205"/>
      <c r="G486" s="205"/>
      <c r="H486" s="205"/>
    </row>
    <row r="487" s="258" customFormat="1" ht="14.4" spans="4:8">
      <c r="D487" s="205"/>
      <c r="E487" s="205"/>
      <c r="F487" s="205"/>
      <c r="G487" s="205"/>
      <c r="H487" s="205"/>
    </row>
    <row r="488" s="258" customFormat="1" ht="14.4" spans="4:8">
      <c r="D488" s="205"/>
      <c r="E488" s="205"/>
      <c r="F488" s="205"/>
      <c r="G488" s="205"/>
      <c r="H488" s="205"/>
    </row>
    <row r="489" s="258" customFormat="1" ht="14.4" spans="4:8">
      <c r="D489" s="205"/>
      <c r="E489" s="205"/>
      <c r="F489" s="205"/>
      <c r="G489" s="205"/>
      <c r="H489" s="205"/>
    </row>
    <row r="490" s="258" customFormat="1" ht="14.4" spans="4:8">
      <c r="D490" s="205"/>
      <c r="E490" s="205"/>
      <c r="F490" s="205"/>
      <c r="G490" s="205"/>
      <c r="H490" s="205"/>
    </row>
    <row r="491" s="258" customFormat="1" ht="14.4" spans="4:8">
      <c r="D491" s="205"/>
      <c r="E491" s="205"/>
      <c r="F491" s="205"/>
      <c r="G491" s="205"/>
      <c r="H491" s="205"/>
    </row>
    <row r="492" s="258" customFormat="1" ht="14.4" spans="4:8">
      <c r="D492" s="205"/>
      <c r="E492" s="205"/>
      <c r="F492" s="205"/>
      <c r="G492" s="205"/>
      <c r="H492" s="205"/>
    </row>
    <row r="493" s="258" customFormat="1" ht="14.4" spans="4:8">
      <c r="D493" s="205"/>
      <c r="E493" s="205"/>
      <c r="F493" s="205"/>
      <c r="G493" s="205"/>
      <c r="H493" s="205"/>
    </row>
    <row r="494" s="258" customFormat="1" ht="14.4" spans="4:8">
      <c r="D494" s="205"/>
      <c r="E494" s="205"/>
      <c r="F494" s="205"/>
      <c r="G494" s="205"/>
      <c r="H494" s="205"/>
    </row>
    <row r="495" s="258" customFormat="1" ht="14.4" spans="4:8">
      <c r="D495" s="205"/>
      <c r="E495" s="205"/>
      <c r="F495" s="205"/>
      <c r="G495" s="205"/>
      <c r="H495" s="205"/>
    </row>
    <row r="496" s="258" customFormat="1" ht="14.4" spans="4:8">
      <c r="D496" s="205"/>
      <c r="E496" s="205"/>
      <c r="F496" s="205"/>
      <c r="G496" s="205"/>
      <c r="H496" s="205"/>
    </row>
    <row r="497" s="258" customFormat="1" ht="14.4" spans="4:8">
      <c r="D497" s="205"/>
      <c r="E497" s="205"/>
      <c r="F497" s="205"/>
      <c r="G497" s="205"/>
      <c r="H497" s="205"/>
    </row>
    <row r="498" s="258" customFormat="1" ht="14.4" spans="4:8">
      <c r="D498" s="205"/>
      <c r="E498" s="205"/>
      <c r="F498" s="205"/>
      <c r="G498" s="205"/>
      <c r="H498" s="205"/>
    </row>
    <row r="499" s="258" customFormat="1" ht="14.4" spans="4:8">
      <c r="D499" s="205"/>
      <c r="E499" s="205"/>
      <c r="F499" s="205"/>
      <c r="G499" s="205"/>
      <c r="H499" s="205"/>
    </row>
    <row r="500" s="258" customFormat="1" ht="14.4" spans="4:8">
      <c r="D500" s="205"/>
      <c r="E500" s="205"/>
      <c r="F500" s="205"/>
      <c r="G500" s="205"/>
      <c r="H500" s="205"/>
    </row>
    <row r="501" s="258" customFormat="1" ht="14.4" spans="4:8">
      <c r="D501" s="205"/>
      <c r="E501" s="205"/>
      <c r="F501" s="205"/>
      <c r="G501" s="205"/>
      <c r="H501" s="205"/>
    </row>
    <row r="502" s="258" customFormat="1" ht="14.4" spans="4:8">
      <c r="D502" s="205"/>
      <c r="E502" s="205"/>
      <c r="F502" s="205"/>
      <c r="G502" s="205"/>
      <c r="H502" s="205"/>
    </row>
    <row r="503" s="258" customFormat="1" ht="14.4" spans="4:8">
      <c r="D503" s="205"/>
      <c r="E503" s="205"/>
      <c r="F503" s="205"/>
      <c r="G503" s="205"/>
      <c r="H503" s="205"/>
    </row>
    <row r="504" s="258" customFormat="1" ht="14.4" spans="4:8">
      <c r="D504" s="205"/>
      <c r="E504" s="205"/>
      <c r="F504" s="205"/>
      <c r="G504" s="205"/>
      <c r="H504" s="205"/>
    </row>
    <row r="505" s="258" customFormat="1" ht="14.4" spans="4:8">
      <c r="D505" s="205"/>
      <c r="E505" s="205"/>
      <c r="F505" s="205"/>
      <c r="G505" s="205"/>
      <c r="H505" s="205"/>
    </row>
    <row r="506" s="258" customFormat="1" ht="14.4" spans="4:8">
      <c r="D506" s="205"/>
      <c r="E506" s="205"/>
      <c r="F506" s="205"/>
      <c r="G506" s="205"/>
      <c r="H506" s="205"/>
    </row>
    <row r="507" s="258" customFormat="1" ht="14.4" spans="4:8">
      <c r="D507" s="205"/>
      <c r="E507" s="205"/>
      <c r="F507" s="205"/>
      <c r="G507" s="205"/>
      <c r="H507" s="205"/>
    </row>
    <row r="508" s="258" customFormat="1" ht="14.4" spans="4:8">
      <c r="D508" s="205"/>
      <c r="E508" s="205"/>
      <c r="F508" s="205"/>
      <c r="G508" s="205"/>
      <c r="H508" s="205"/>
    </row>
    <row r="509" s="258" customFormat="1" ht="14.4" spans="4:8">
      <c r="D509" s="205"/>
      <c r="E509" s="205"/>
      <c r="F509" s="205"/>
      <c r="G509" s="205"/>
      <c r="H509" s="205"/>
    </row>
    <row r="510" s="258" customFormat="1" ht="14.4" spans="4:8">
      <c r="D510" s="205"/>
      <c r="E510" s="205"/>
      <c r="F510" s="205"/>
      <c r="G510" s="205"/>
      <c r="H510" s="205"/>
    </row>
    <row r="511" s="258" customFormat="1" ht="14.4" spans="4:8">
      <c r="D511" s="205"/>
      <c r="E511" s="205"/>
      <c r="F511" s="205"/>
      <c r="G511" s="205"/>
      <c r="H511" s="205"/>
    </row>
    <row r="512" s="258" customFormat="1" ht="14.4" spans="4:8">
      <c r="D512" s="205"/>
      <c r="E512" s="205"/>
      <c r="F512" s="205"/>
      <c r="G512" s="205"/>
      <c r="H512" s="205"/>
    </row>
    <row r="513" s="258" customFormat="1" ht="14.4" spans="4:8">
      <c r="D513" s="205"/>
      <c r="E513" s="205"/>
      <c r="F513" s="205"/>
      <c r="G513" s="205"/>
      <c r="H513" s="205"/>
    </row>
    <row r="514" s="258" customFormat="1" ht="14.4" spans="4:8">
      <c r="D514" s="205"/>
      <c r="E514" s="205"/>
      <c r="F514" s="205"/>
      <c r="G514" s="205"/>
      <c r="H514" s="205"/>
    </row>
    <row r="515" s="258" customFormat="1" ht="14.4" spans="4:8">
      <c r="D515" s="205"/>
      <c r="E515" s="205"/>
      <c r="F515" s="205"/>
      <c r="G515" s="205"/>
      <c r="H515" s="205"/>
    </row>
    <row r="516" s="258" customFormat="1" ht="14.4" spans="4:8">
      <c r="D516" s="205"/>
      <c r="E516" s="205"/>
      <c r="F516" s="205"/>
      <c r="G516" s="205"/>
      <c r="H516" s="205"/>
    </row>
    <row r="517" s="258" customFormat="1" ht="14.4" spans="4:8">
      <c r="D517" s="205"/>
      <c r="E517" s="205"/>
      <c r="F517" s="205"/>
      <c r="G517" s="205"/>
      <c r="H517" s="205"/>
    </row>
    <row r="518" s="258" customFormat="1" ht="14.4" spans="4:8">
      <c r="D518" s="205"/>
      <c r="E518" s="205"/>
      <c r="F518" s="205"/>
      <c r="G518" s="205"/>
      <c r="H518" s="205"/>
    </row>
    <row r="519" s="258" customFormat="1" ht="14.4" spans="4:8">
      <c r="D519" s="205"/>
      <c r="E519" s="205"/>
      <c r="F519" s="205"/>
      <c r="G519" s="205"/>
      <c r="H519" s="205"/>
    </row>
    <row r="520" s="258" customFormat="1" ht="14.4" spans="4:8">
      <c r="D520" s="205"/>
      <c r="E520" s="205"/>
      <c r="F520" s="205"/>
      <c r="G520" s="205"/>
      <c r="H520" s="205"/>
    </row>
    <row r="521" s="258" customFormat="1" ht="14.4" spans="4:8">
      <c r="D521" s="205"/>
      <c r="E521" s="205"/>
      <c r="F521" s="205"/>
      <c r="G521" s="205"/>
      <c r="H521" s="205"/>
    </row>
    <row r="522" s="258" customFormat="1" ht="14.4" spans="4:8">
      <c r="D522" s="205"/>
      <c r="E522" s="205"/>
      <c r="F522" s="205"/>
      <c r="G522" s="205"/>
      <c r="H522" s="205"/>
    </row>
    <row r="523" s="258" customFormat="1" ht="14.4" spans="4:8">
      <c r="D523" s="205"/>
      <c r="E523" s="205"/>
      <c r="F523" s="205"/>
      <c r="G523" s="205"/>
      <c r="H523" s="205"/>
    </row>
    <row r="524" s="258" customFormat="1" ht="14.4" spans="4:8">
      <c r="D524" s="205"/>
      <c r="E524" s="205"/>
      <c r="F524" s="205"/>
      <c r="G524" s="205"/>
      <c r="H524" s="205"/>
    </row>
    <row r="525" s="258" customFormat="1" ht="14.4" spans="4:8">
      <c r="D525" s="205"/>
      <c r="E525" s="205"/>
      <c r="F525" s="205"/>
      <c r="G525" s="205"/>
      <c r="H525" s="205"/>
    </row>
    <row r="526" s="258" customFormat="1" ht="14.4" spans="4:8">
      <c r="D526" s="205"/>
      <c r="E526" s="205"/>
      <c r="F526" s="205"/>
      <c r="G526" s="205"/>
      <c r="H526" s="205"/>
    </row>
    <row r="527" s="258" customFormat="1" ht="14.4" spans="4:8">
      <c r="D527" s="205"/>
      <c r="E527" s="205"/>
      <c r="F527" s="205"/>
      <c r="G527" s="205"/>
      <c r="H527" s="205"/>
    </row>
    <row r="528" s="258" customFormat="1" ht="14.4" spans="4:8">
      <c r="D528" s="205"/>
      <c r="E528" s="205"/>
      <c r="F528" s="205"/>
      <c r="G528" s="205"/>
      <c r="H528" s="205"/>
    </row>
    <row r="529" s="258" customFormat="1" ht="14.4" spans="4:8">
      <c r="D529" s="205"/>
      <c r="E529" s="205"/>
      <c r="F529" s="205"/>
      <c r="G529" s="205"/>
      <c r="H529" s="205"/>
    </row>
    <row r="530" s="258" customFormat="1" ht="14.4" spans="4:8">
      <c r="D530" s="205"/>
      <c r="E530" s="205"/>
      <c r="F530" s="205"/>
      <c r="G530" s="205"/>
      <c r="H530" s="205"/>
    </row>
    <row r="531" s="258" customFormat="1" ht="14.4" spans="4:8">
      <c r="D531" s="205"/>
      <c r="E531" s="205"/>
      <c r="F531" s="205"/>
      <c r="G531" s="205"/>
      <c r="H531" s="205"/>
    </row>
    <row r="532" s="258" customFormat="1" ht="14.4" spans="4:8">
      <c r="D532" s="205"/>
      <c r="E532" s="205"/>
      <c r="F532" s="205"/>
      <c r="G532" s="205"/>
      <c r="H532" s="205"/>
    </row>
    <row r="533" s="258" customFormat="1" ht="14.4" spans="4:8">
      <c r="D533" s="205"/>
      <c r="E533" s="205"/>
      <c r="F533" s="205"/>
      <c r="G533" s="205"/>
      <c r="H533" s="205"/>
    </row>
    <row r="534" s="258" customFormat="1" ht="14.4" spans="4:8">
      <c r="D534" s="205"/>
      <c r="E534" s="205"/>
      <c r="F534" s="205"/>
      <c r="G534" s="205"/>
      <c r="H534" s="205"/>
    </row>
    <row r="535" s="258" customFormat="1" ht="14.4" spans="4:8">
      <c r="D535" s="205"/>
      <c r="E535" s="205"/>
      <c r="F535" s="205"/>
      <c r="G535" s="205"/>
      <c r="H535" s="205"/>
    </row>
    <row r="536" s="258" customFormat="1" ht="14.4" spans="4:8">
      <c r="D536" s="205"/>
      <c r="E536" s="205"/>
      <c r="F536" s="205"/>
      <c r="G536" s="205"/>
      <c r="H536" s="205"/>
    </row>
    <row r="537" s="258" customFormat="1" ht="14.4" spans="4:8">
      <c r="D537" s="205"/>
      <c r="E537" s="205"/>
      <c r="F537" s="205"/>
      <c r="G537" s="205"/>
      <c r="H537" s="205"/>
    </row>
    <row r="538" s="258" customFormat="1" ht="14.4" spans="4:8">
      <c r="D538" s="205"/>
      <c r="E538" s="205"/>
      <c r="F538" s="205"/>
      <c r="G538" s="205"/>
      <c r="H538" s="205"/>
    </row>
    <row r="539" s="258" customFormat="1" ht="14.4" spans="4:8">
      <c r="D539" s="205"/>
      <c r="E539" s="205"/>
      <c r="F539" s="205"/>
      <c r="G539" s="205"/>
      <c r="H539" s="205"/>
    </row>
    <row r="540" s="258" customFormat="1" ht="14.4" spans="4:8">
      <c r="D540" s="205"/>
      <c r="E540" s="205"/>
      <c r="F540" s="205"/>
      <c r="G540" s="205"/>
      <c r="H540" s="205"/>
    </row>
    <row r="541" s="258" customFormat="1" ht="14.4" spans="4:8">
      <c r="D541" s="205"/>
      <c r="E541" s="205"/>
      <c r="F541" s="205"/>
      <c r="G541" s="205"/>
      <c r="H541" s="205"/>
    </row>
    <row r="542" s="258" customFormat="1" ht="14.4" spans="4:8">
      <c r="D542" s="205"/>
      <c r="E542" s="205"/>
      <c r="F542" s="205"/>
      <c r="G542" s="205"/>
      <c r="H542" s="205"/>
    </row>
    <row r="543" s="258" customFormat="1" ht="14.4" spans="4:8">
      <c r="D543" s="205"/>
      <c r="E543" s="205"/>
      <c r="F543" s="205"/>
      <c r="G543" s="205"/>
      <c r="H543" s="205"/>
    </row>
    <row r="544" s="258" customFormat="1" ht="14.4" spans="4:8">
      <c r="D544" s="205"/>
      <c r="E544" s="205"/>
      <c r="F544" s="205"/>
      <c r="G544" s="205"/>
      <c r="H544" s="205"/>
    </row>
    <row r="545" s="258" customFormat="1" ht="14.4" spans="4:8">
      <c r="D545" s="205"/>
      <c r="E545" s="205"/>
      <c r="F545" s="205"/>
      <c r="G545" s="205"/>
      <c r="H545" s="205"/>
    </row>
    <row r="546" s="258" customFormat="1" ht="14.4" spans="4:8">
      <c r="D546" s="205"/>
      <c r="E546" s="205"/>
      <c r="F546" s="205"/>
      <c r="G546" s="205"/>
      <c r="H546" s="205"/>
    </row>
    <row r="547" s="258" customFormat="1" ht="14.4" spans="4:8">
      <c r="D547" s="205"/>
      <c r="E547" s="205"/>
      <c r="F547" s="205"/>
      <c r="G547" s="205"/>
      <c r="H547" s="205"/>
    </row>
    <row r="548" s="258" customFormat="1" ht="14.4" spans="4:8">
      <c r="D548" s="205"/>
      <c r="E548" s="205"/>
      <c r="F548" s="205"/>
      <c r="G548" s="205"/>
      <c r="H548" s="205"/>
    </row>
    <row r="549" s="258" customFormat="1" ht="14.4" spans="4:8">
      <c r="D549" s="205"/>
      <c r="E549" s="205"/>
      <c r="F549" s="205"/>
      <c r="G549" s="205"/>
      <c r="H549" s="205"/>
    </row>
    <row r="550" s="258" customFormat="1" ht="14.4" spans="4:8">
      <c r="D550" s="205"/>
      <c r="E550" s="205"/>
      <c r="F550" s="205"/>
      <c r="G550" s="205"/>
      <c r="H550" s="205"/>
    </row>
    <row r="551" s="258" customFormat="1" ht="14.4" spans="4:8">
      <c r="D551" s="205"/>
      <c r="E551" s="205"/>
      <c r="F551" s="205"/>
      <c r="G551" s="205"/>
      <c r="H551" s="205"/>
    </row>
    <row r="552" s="258" customFormat="1" ht="14.4" spans="4:8">
      <c r="D552" s="205"/>
      <c r="E552" s="205"/>
      <c r="F552" s="205"/>
      <c r="G552" s="205"/>
      <c r="H552" s="205"/>
    </row>
    <row r="553" s="258" customFormat="1" ht="14.4" spans="4:8">
      <c r="D553" s="205"/>
      <c r="E553" s="205"/>
      <c r="F553" s="205"/>
      <c r="G553" s="205"/>
      <c r="H553" s="205"/>
    </row>
    <row r="554" s="258" customFormat="1" ht="14.4" spans="4:8">
      <c r="D554" s="205"/>
      <c r="E554" s="205"/>
      <c r="F554" s="205"/>
      <c r="G554" s="205"/>
      <c r="H554" s="205"/>
    </row>
    <row r="555" s="258" customFormat="1" ht="14.4" spans="4:8">
      <c r="D555" s="205"/>
      <c r="E555" s="205"/>
      <c r="F555" s="205"/>
      <c r="G555" s="205"/>
      <c r="H555" s="205"/>
    </row>
    <row r="556" s="258" customFormat="1" ht="14.4" spans="4:8">
      <c r="D556" s="205"/>
      <c r="E556" s="205"/>
      <c r="F556" s="205"/>
      <c r="G556" s="205"/>
      <c r="H556" s="205"/>
    </row>
    <row r="557" s="258" customFormat="1" ht="14.4" spans="4:8">
      <c r="D557" s="205"/>
      <c r="E557" s="205"/>
      <c r="F557" s="205"/>
      <c r="G557" s="205"/>
      <c r="H557" s="205"/>
    </row>
    <row r="558" s="258" customFormat="1" ht="14.4" spans="4:8">
      <c r="D558" s="205"/>
      <c r="E558" s="205"/>
      <c r="F558" s="205"/>
      <c r="G558" s="205"/>
      <c r="H558" s="205"/>
    </row>
    <row r="559" s="258" customFormat="1" ht="14.4" spans="4:8">
      <c r="D559" s="205"/>
      <c r="E559" s="205"/>
      <c r="F559" s="205"/>
      <c r="G559" s="205"/>
      <c r="H559" s="205"/>
    </row>
    <row r="560" s="258" customFormat="1" ht="14.4" spans="4:8">
      <c r="D560" s="205"/>
      <c r="E560" s="205"/>
      <c r="F560" s="205"/>
      <c r="G560" s="205"/>
      <c r="H560" s="205"/>
    </row>
    <row r="561" s="258" customFormat="1" ht="14.4" spans="4:8">
      <c r="D561" s="205"/>
      <c r="E561" s="205"/>
      <c r="F561" s="205"/>
      <c r="G561" s="205"/>
      <c r="H561" s="205"/>
    </row>
    <row r="562" s="258" customFormat="1" ht="14.4" spans="4:8">
      <c r="D562" s="205"/>
      <c r="E562" s="205"/>
      <c r="F562" s="205"/>
      <c r="G562" s="205"/>
      <c r="H562" s="205"/>
    </row>
    <row r="563" s="258" customFormat="1" ht="14.4" spans="4:8">
      <c r="D563" s="205"/>
      <c r="E563" s="205"/>
      <c r="F563" s="205"/>
      <c r="G563" s="205"/>
      <c r="H563" s="205"/>
    </row>
    <row r="564" s="258" customFormat="1" ht="14.4" spans="4:8">
      <c r="D564" s="205"/>
      <c r="E564" s="205"/>
      <c r="F564" s="205"/>
      <c r="G564" s="205"/>
      <c r="H564" s="205"/>
    </row>
    <row r="565" s="258" customFormat="1" ht="14.4" spans="4:8">
      <c r="D565" s="205"/>
      <c r="E565" s="205"/>
      <c r="F565" s="205"/>
      <c r="G565" s="205"/>
      <c r="H565" s="205"/>
    </row>
    <row r="566" s="258" customFormat="1" ht="14.4" spans="4:8">
      <c r="D566" s="205"/>
      <c r="E566" s="205"/>
      <c r="F566" s="205"/>
      <c r="G566" s="205"/>
      <c r="H566" s="205"/>
    </row>
    <row r="567" s="258" customFormat="1" ht="14.4" spans="4:8">
      <c r="D567" s="205"/>
      <c r="E567" s="205"/>
      <c r="F567" s="205"/>
      <c r="G567" s="205"/>
      <c r="H567" s="205"/>
    </row>
    <row r="568" s="258" customFormat="1" ht="14.4" spans="4:8">
      <c r="D568" s="205"/>
      <c r="E568" s="205"/>
      <c r="F568" s="205"/>
      <c r="G568" s="205"/>
      <c r="H568" s="205"/>
    </row>
    <row r="569" s="258" customFormat="1" ht="14.4" spans="4:8">
      <c r="D569" s="205"/>
      <c r="E569" s="205"/>
      <c r="F569" s="205"/>
      <c r="G569" s="205"/>
      <c r="H569" s="205"/>
    </row>
    <row r="570" s="258" customFormat="1" ht="14.4" spans="4:8">
      <c r="D570" s="205"/>
      <c r="E570" s="205"/>
      <c r="F570" s="205"/>
      <c r="G570" s="205"/>
      <c r="H570" s="205"/>
    </row>
    <row r="571" s="258" customFormat="1" ht="14.4" spans="4:8">
      <c r="D571" s="205"/>
      <c r="E571" s="205"/>
      <c r="F571" s="205"/>
      <c r="G571" s="205"/>
      <c r="H571" s="205"/>
    </row>
    <row r="572" s="258" customFormat="1" ht="14.4" spans="4:8">
      <c r="D572" s="205"/>
      <c r="E572" s="205"/>
      <c r="F572" s="205"/>
      <c r="G572" s="205"/>
      <c r="H572" s="205"/>
    </row>
    <row r="573" s="258" customFormat="1" ht="14.4" spans="4:8">
      <c r="D573" s="205"/>
      <c r="E573" s="205"/>
      <c r="F573" s="205"/>
      <c r="G573" s="205"/>
      <c r="H573" s="205"/>
    </row>
    <row r="574" s="258" customFormat="1" ht="14.4" spans="4:8">
      <c r="D574" s="205"/>
      <c r="E574" s="205"/>
      <c r="F574" s="205"/>
      <c r="G574" s="205"/>
      <c r="H574" s="205"/>
    </row>
    <row r="575" s="258" customFormat="1" ht="14.4" spans="4:8">
      <c r="D575" s="205"/>
      <c r="E575" s="205"/>
      <c r="F575" s="205"/>
      <c r="G575" s="205"/>
      <c r="H575" s="205"/>
    </row>
  </sheetData>
  <mergeCells count="2">
    <mergeCell ref="A2:C2"/>
    <mergeCell ref="A5:B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14"/>
  <sheetViews>
    <sheetView workbookViewId="0">
      <selection activeCell="AD8" sqref="AD8"/>
    </sheetView>
  </sheetViews>
  <sheetFormatPr defaultColWidth="7" defaultRowHeight="14.4"/>
  <cols>
    <col min="1" max="1" width="20.8796296296296" style="249" customWidth="1"/>
    <col min="2" max="2" width="25.75" style="249" customWidth="1"/>
    <col min="3" max="4" width="20.8796296296296" style="249" customWidth="1"/>
    <col min="5" max="5" width="10.3796296296296" style="250" hidden="1" customWidth="1"/>
    <col min="6" max="6" width="9.62962962962963" style="251" hidden="1" customWidth="1"/>
    <col min="7" max="7" width="8.12962962962963" style="251" hidden="1" customWidth="1"/>
    <col min="8" max="8" width="9.62962962962963" style="252" hidden="1" customWidth="1"/>
    <col min="9" max="9" width="17.5" style="252" hidden="1" customWidth="1"/>
    <col min="10" max="10" width="12.5" style="253" hidden="1" customWidth="1"/>
    <col min="11" max="11" width="7" style="254" hidden="1" customWidth="1"/>
    <col min="12" max="13" width="7" style="251" hidden="1" customWidth="1"/>
    <col min="14" max="14" width="13.8796296296296" style="251" hidden="1" customWidth="1"/>
    <col min="15" max="15" width="7.87962962962963" style="251" hidden="1" customWidth="1"/>
    <col min="16" max="16" width="9.5" style="251" hidden="1" customWidth="1"/>
    <col min="17" max="17" width="6.87962962962963" style="251" hidden="1" customWidth="1"/>
    <col min="18" max="18" width="9" style="251" hidden="1" customWidth="1"/>
    <col min="19" max="19" width="5.87962962962963" style="251" hidden="1" customWidth="1"/>
    <col min="20" max="20" width="5.25" style="251" hidden="1" customWidth="1"/>
    <col min="21" max="21" width="6.5" style="251" hidden="1" customWidth="1"/>
    <col min="22" max="23" width="7" style="251" hidden="1" customWidth="1"/>
    <col min="24" max="24" width="10.6296296296296" style="251" hidden="1" customWidth="1"/>
    <col min="25" max="25" width="10.5" style="251" hidden="1" customWidth="1"/>
    <col min="26" max="26" width="7" style="251" hidden="1" customWidth="1"/>
    <col min="27" max="16384" width="7" style="251"/>
  </cols>
  <sheetData>
    <row r="1" ht="18.75" customHeight="1" spans="1:4">
      <c r="A1" s="255" t="s">
        <v>441</v>
      </c>
      <c r="B1" s="255"/>
      <c r="C1" s="255"/>
      <c r="D1" s="255"/>
    </row>
    <row r="2" s="135" customFormat="1" ht="51.75" customHeight="1" spans="1:11">
      <c r="A2" s="143" t="s">
        <v>442</v>
      </c>
      <c r="B2" s="144"/>
      <c r="C2" s="256"/>
      <c r="D2" s="256"/>
      <c r="K2" s="154"/>
    </row>
    <row r="3" s="136" customFormat="1" spans="1:14">
      <c r="A3" s="134"/>
      <c r="B3" s="134"/>
      <c r="C3" s="134"/>
      <c r="D3" s="126" t="s">
        <v>2</v>
      </c>
      <c r="F3" s="136">
        <v>12.11</v>
      </c>
      <c r="H3" s="136">
        <v>12.22</v>
      </c>
      <c r="K3" s="155"/>
      <c r="N3" s="136">
        <v>1.2</v>
      </c>
    </row>
    <row r="4" s="137" customFormat="1" ht="39.75" customHeight="1" spans="1:16">
      <c r="A4" s="67" t="s">
        <v>443</v>
      </c>
      <c r="B4" s="67" t="s">
        <v>54</v>
      </c>
      <c r="C4" s="67" t="s">
        <v>56</v>
      </c>
      <c r="D4" s="67" t="s">
        <v>57</v>
      </c>
      <c r="H4" s="145" t="s">
        <v>60</v>
      </c>
      <c r="I4" s="145" t="s">
        <v>444</v>
      </c>
      <c r="J4" s="145" t="s">
        <v>5</v>
      </c>
      <c r="K4" s="156"/>
      <c r="N4" s="145" t="s">
        <v>60</v>
      </c>
      <c r="O4" s="157" t="s">
        <v>444</v>
      </c>
      <c r="P4" s="145" t="s">
        <v>5</v>
      </c>
    </row>
    <row r="5" s="136" customFormat="1" ht="39.75" customHeight="1" spans="1:26">
      <c r="A5" s="146"/>
      <c r="B5" s="147"/>
      <c r="C5" s="147"/>
      <c r="D5" s="147"/>
      <c r="E5" s="148">
        <v>105429</v>
      </c>
      <c r="F5" s="149">
        <v>595734.14</v>
      </c>
      <c r="G5" s="136">
        <f>104401+13602</f>
        <v>118003</v>
      </c>
      <c r="H5" s="150" t="s">
        <v>445</v>
      </c>
      <c r="I5" s="150" t="s">
        <v>446</v>
      </c>
      <c r="J5" s="151">
        <v>596221.15</v>
      </c>
      <c r="K5" s="155">
        <f>H5-A5</f>
        <v>201</v>
      </c>
      <c r="L5" s="148" t="e">
        <f>J5-#REF!</f>
        <v>#REF!</v>
      </c>
      <c r="M5" s="148">
        <v>75943</v>
      </c>
      <c r="N5" s="150" t="s">
        <v>445</v>
      </c>
      <c r="O5" s="150" t="s">
        <v>446</v>
      </c>
      <c r="P5" s="151">
        <v>643048.95</v>
      </c>
      <c r="Q5" s="155">
        <f>N5-A5</f>
        <v>201</v>
      </c>
      <c r="R5" s="148" t="e">
        <f>P5-#REF!</f>
        <v>#REF!</v>
      </c>
      <c r="T5" s="136">
        <v>717759</v>
      </c>
      <c r="V5" s="159" t="s">
        <v>445</v>
      </c>
      <c r="W5" s="159" t="s">
        <v>446</v>
      </c>
      <c r="X5" s="160">
        <v>659380.53</v>
      </c>
      <c r="Y5" s="136" t="e">
        <f>#REF!-X5</f>
        <v>#REF!</v>
      </c>
      <c r="Z5" s="136">
        <f>V5-A5</f>
        <v>201</v>
      </c>
    </row>
    <row r="6" s="136" customFormat="1" ht="39.75" customHeight="1" spans="1:24">
      <c r="A6" s="146"/>
      <c r="B6" s="147"/>
      <c r="C6" s="147"/>
      <c r="D6" s="147"/>
      <c r="E6" s="148"/>
      <c r="F6" s="149"/>
      <c r="H6" s="150"/>
      <c r="I6" s="150"/>
      <c r="J6" s="151"/>
      <c r="K6" s="155"/>
      <c r="L6" s="148"/>
      <c r="M6" s="148"/>
      <c r="N6" s="150"/>
      <c r="O6" s="150"/>
      <c r="P6" s="151"/>
      <c r="Q6" s="155"/>
      <c r="R6" s="148"/>
      <c r="V6" s="159"/>
      <c r="W6" s="159"/>
      <c r="X6" s="160"/>
    </row>
    <row r="7" s="136" customFormat="1" ht="39.75" customHeight="1" spans="1:24">
      <c r="A7" s="146"/>
      <c r="B7" s="147"/>
      <c r="C7" s="147"/>
      <c r="D7" s="147"/>
      <c r="E7" s="148"/>
      <c r="F7" s="149"/>
      <c r="H7" s="150"/>
      <c r="I7" s="150"/>
      <c r="J7" s="151"/>
      <c r="K7" s="155"/>
      <c r="L7" s="148"/>
      <c r="M7" s="148"/>
      <c r="N7" s="150"/>
      <c r="O7" s="150"/>
      <c r="P7" s="151"/>
      <c r="Q7" s="155"/>
      <c r="R7" s="148"/>
      <c r="V7" s="159"/>
      <c r="W7" s="159"/>
      <c r="X7" s="160"/>
    </row>
    <row r="8" s="136" customFormat="1" ht="39.75" customHeight="1" spans="1:24">
      <c r="A8" s="146"/>
      <c r="B8" s="147"/>
      <c r="C8" s="147"/>
      <c r="D8" s="147"/>
      <c r="E8" s="148"/>
      <c r="F8" s="149"/>
      <c r="H8" s="150"/>
      <c r="I8" s="150"/>
      <c r="J8" s="151"/>
      <c r="K8" s="155"/>
      <c r="L8" s="148"/>
      <c r="M8" s="148"/>
      <c r="N8" s="150"/>
      <c r="O8" s="150"/>
      <c r="P8" s="151"/>
      <c r="Q8" s="155"/>
      <c r="R8" s="148"/>
      <c r="V8" s="159"/>
      <c r="W8" s="159"/>
      <c r="X8" s="160"/>
    </row>
    <row r="9" s="136" customFormat="1" ht="39.75" customHeight="1" spans="1:24">
      <c r="A9" s="146"/>
      <c r="B9" s="147"/>
      <c r="C9" s="147"/>
      <c r="D9" s="147"/>
      <c r="E9" s="148"/>
      <c r="F9" s="149"/>
      <c r="H9" s="150"/>
      <c r="I9" s="150"/>
      <c r="J9" s="151"/>
      <c r="K9" s="155"/>
      <c r="L9" s="148"/>
      <c r="M9" s="148"/>
      <c r="N9" s="150"/>
      <c r="O9" s="150"/>
      <c r="P9" s="151"/>
      <c r="Q9" s="155"/>
      <c r="R9" s="148"/>
      <c r="V9" s="159"/>
      <c r="W9" s="159"/>
      <c r="X9" s="160"/>
    </row>
    <row r="10" s="136" customFormat="1" ht="39.75" customHeight="1" spans="1:24">
      <c r="A10" s="146"/>
      <c r="B10" s="147"/>
      <c r="C10" s="147"/>
      <c r="D10" s="147"/>
      <c r="E10" s="148"/>
      <c r="F10" s="149"/>
      <c r="H10" s="150"/>
      <c r="I10" s="150"/>
      <c r="J10" s="151"/>
      <c r="K10" s="155"/>
      <c r="L10" s="148"/>
      <c r="M10" s="148"/>
      <c r="N10" s="150"/>
      <c r="O10" s="150"/>
      <c r="P10" s="151"/>
      <c r="Q10" s="155"/>
      <c r="R10" s="148"/>
      <c r="V10" s="159"/>
      <c r="W10" s="159"/>
      <c r="X10" s="160"/>
    </row>
    <row r="11" s="136" customFormat="1" ht="39.75" customHeight="1" spans="1:24">
      <c r="A11" s="146"/>
      <c r="B11" s="152"/>
      <c r="C11" s="152"/>
      <c r="D11" s="152"/>
      <c r="E11" s="148"/>
      <c r="F11" s="148"/>
      <c r="H11" s="150"/>
      <c r="I11" s="150"/>
      <c r="J11" s="151"/>
      <c r="K11" s="155"/>
      <c r="L11" s="148"/>
      <c r="M11" s="148"/>
      <c r="N11" s="150"/>
      <c r="O11" s="150"/>
      <c r="P11" s="151"/>
      <c r="Q11" s="155"/>
      <c r="R11" s="148"/>
      <c r="V11" s="159"/>
      <c r="W11" s="159"/>
      <c r="X11" s="160"/>
    </row>
    <row r="12" s="136" customFormat="1" ht="39.75" customHeight="1" spans="1:25">
      <c r="A12" s="67" t="s">
        <v>5</v>
      </c>
      <c r="B12" s="147"/>
      <c r="C12" s="147"/>
      <c r="D12" s="147"/>
      <c r="H12" s="153" t="str">
        <f t="shared" ref="H12:J12" si="0">""</f>
        <v/>
      </c>
      <c r="I12" s="153" t="str">
        <f t="shared" si="0"/>
        <v/>
      </c>
      <c r="J12" s="153" t="str">
        <f t="shared" si="0"/>
        <v/>
      </c>
      <c r="K12" s="155"/>
      <c r="N12" s="153" t="str">
        <f t="shared" ref="N12:P12" si="1">""</f>
        <v/>
      </c>
      <c r="O12" s="158" t="str">
        <f t="shared" si="1"/>
        <v/>
      </c>
      <c r="P12" s="153" t="str">
        <f t="shared" si="1"/>
        <v/>
      </c>
      <c r="X12" s="161" t="e">
        <f>X13+#REF!+#REF!+#REF!+#REF!+#REF!+#REF!+#REF!+#REF!+#REF!+#REF!+#REF!+#REF!+#REF!+#REF!+#REF!+#REF!+#REF!+#REF!+#REF!+#REF!</f>
        <v>#REF!</v>
      </c>
      <c r="Y12" s="161" t="e">
        <f>Y13+#REF!+#REF!+#REF!+#REF!+#REF!+#REF!+#REF!+#REF!+#REF!+#REF!+#REF!+#REF!+#REF!+#REF!+#REF!+#REF!+#REF!+#REF!+#REF!+#REF!</f>
        <v>#REF!</v>
      </c>
    </row>
    <row r="13" s="136" customFormat="1" ht="19.5" customHeight="1" spans="1:26">
      <c r="A13" s="134" t="s">
        <v>447</v>
      </c>
      <c r="B13" s="134"/>
      <c r="C13" s="134"/>
      <c r="D13" s="134"/>
      <c r="H13" s="150"/>
      <c r="I13" s="150"/>
      <c r="J13" s="151"/>
      <c r="K13" s="155"/>
      <c r="R13" s="148"/>
      <c r="V13" s="159" t="s">
        <v>448</v>
      </c>
      <c r="W13" s="159" t="s">
        <v>449</v>
      </c>
      <c r="X13" s="160">
        <v>19998</v>
      </c>
      <c r="Y13" s="136" t="e">
        <f>#REF!-X13</f>
        <v>#REF!</v>
      </c>
      <c r="Z13" s="136" t="e">
        <f t="shared" ref="Z13:Z15" si="2">V13-A13</f>
        <v>#VALUE!</v>
      </c>
    </row>
    <row r="14" s="136" customFormat="1" ht="19.5" customHeight="1" spans="1:26">
      <c r="A14" s="134"/>
      <c r="B14" s="134"/>
      <c r="C14" s="134"/>
      <c r="D14" s="134"/>
      <c r="H14" s="150"/>
      <c r="I14" s="150"/>
      <c r="J14" s="151"/>
      <c r="K14" s="155"/>
      <c r="R14" s="148"/>
      <c r="V14" s="159" t="s">
        <v>450</v>
      </c>
      <c r="W14" s="159" t="s">
        <v>451</v>
      </c>
      <c r="X14" s="160">
        <v>19998</v>
      </c>
      <c r="Y14" s="136" t="e">
        <f>#REF!-X14</f>
        <v>#REF!</v>
      </c>
      <c r="Z14" s="136">
        <f t="shared" si="2"/>
        <v>23203</v>
      </c>
    </row>
    <row r="15" s="136" customFormat="1" ht="19.5" customHeight="1" spans="1:26">
      <c r="A15" s="134"/>
      <c r="B15" s="134"/>
      <c r="C15" s="134"/>
      <c r="D15" s="134"/>
      <c r="H15" s="150"/>
      <c r="I15" s="150"/>
      <c r="J15" s="151"/>
      <c r="K15" s="155"/>
      <c r="R15" s="148"/>
      <c r="V15" s="159" t="s">
        <v>452</v>
      </c>
      <c r="W15" s="159" t="s">
        <v>453</v>
      </c>
      <c r="X15" s="160">
        <v>19998</v>
      </c>
      <c r="Y15" s="136" t="e">
        <f>#REF!-X15</f>
        <v>#REF!</v>
      </c>
      <c r="Z15" s="136">
        <f t="shared" si="2"/>
        <v>2320301</v>
      </c>
    </row>
    <row r="16" s="136" customFormat="1" ht="19.5" customHeight="1" spans="1:18">
      <c r="A16" s="134"/>
      <c r="B16" s="134"/>
      <c r="C16" s="134"/>
      <c r="D16" s="134"/>
      <c r="H16" s="150"/>
      <c r="I16" s="150"/>
      <c r="J16" s="151"/>
      <c r="K16" s="155"/>
      <c r="R16" s="148"/>
    </row>
    <row r="17" s="136" customFormat="1" ht="19.5" customHeight="1" spans="18:18">
      <c r="R17" s="148"/>
    </row>
    <row r="18" s="136" customFormat="1" ht="19.5" customHeight="1" spans="18:18">
      <c r="R18" s="148"/>
    </row>
    <row r="19" s="136" customFormat="1" ht="19.5" customHeight="1" spans="18:18">
      <c r="R19" s="148"/>
    </row>
    <row r="20" s="136" customFormat="1" ht="19.5" customHeight="1" spans="18:18">
      <c r="R20" s="148"/>
    </row>
    <row r="21" s="136" customFormat="1" ht="19.5" customHeight="1" spans="18:18">
      <c r="R21" s="148"/>
    </row>
    <row r="22" s="136" customFormat="1" ht="19.5" customHeight="1" spans="18:18">
      <c r="R22" s="148"/>
    </row>
    <row r="23" s="136" customFormat="1" ht="19.5" customHeight="1" spans="18:18">
      <c r="R23" s="148"/>
    </row>
    <row r="24" s="136" customFormat="1" ht="19.5" customHeight="1" spans="18:18">
      <c r="R24" s="148"/>
    </row>
    <row r="25" s="136" customFormat="1" ht="19.5" customHeight="1" spans="18:18">
      <c r="R25" s="148"/>
    </row>
    <row r="26" s="136" customFormat="1" ht="19.5" customHeight="1" spans="18:18">
      <c r="R26" s="148"/>
    </row>
    <row r="27" s="136" customFormat="1" ht="19.5" customHeight="1" spans="18:18">
      <c r="R27" s="148"/>
    </row>
    <row r="28" s="136" customFormat="1" ht="19.5" customHeight="1" spans="18:18">
      <c r="R28" s="148"/>
    </row>
    <row r="29" s="136" customFormat="1" spans="1:11">
      <c r="A29" s="134"/>
      <c r="B29" s="134"/>
      <c r="C29" s="134"/>
      <c r="D29" s="134"/>
      <c r="H29" s="150"/>
      <c r="I29" s="150"/>
      <c r="J29" s="151"/>
      <c r="K29" s="155"/>
    </row>
    <row r="30" s="136" customFormat="1" spans="1:11">
      <c r="A30" s="134"/>
      <c r="B30" s="134"/>
      <c r="C30" s="134"/>
      <c r="D30" s="134"/>
      <c r="H30" s="150"/>
      <c r="I30" s="150"/>
      <c r="J30" s="151"/>
      <c r="K30" s="155"/>
    </row>
    <row r="31" s="136" customFormat="1" spans="1:11">
      <c r="A31" s="134"/>
      <c r="B31" s="134"/>
      <c r="C31" s="134"/>
      <c r="D31" s="134"/>
      <c r="H31" s="150"/>
      <c r="I31" s="150"/>
      <c r="J31" s="151"/>
      <c r="K31" s="155"/>
    </row>
    <row r="32" s="136" customFormat="1" spans="1:11">
      <c r="A32" s="134"/>
      <c r="B32" s="134"/>
      <c r="C32" s="134"/>
      <c r="D32" s="134"/>
      <c r="H32" s="150"/>
      <c r="I32" s="150"/>
      <c r="J32" s="151"/>
      <c r="K32" s="155"/>
    </row>
    <row r="33" s="136" customFormat="1" spans="1:11">
      <c r="A33" s="134"/>
      <c r="B33" s="134"/>
      <c r="C33" s="134"/>
      <c r="D33" s="134"/>
      <c r="H33" s="150"/>
      <c r="I33" s="150"/>
      <c r="J33" s="151"/>
      <c r="K33" s="155"/>
    </row>
    <row r="34" s="136" customFormat="1" spans="1:11">
      <c r="A34" s="134"/>
      <c r="B34" s="134"/>
      <c r="C34" s="134"/>
      <c r="D34" s="134"/>
      <c r="H34" s="150"/>
      <c r="I34" s="150"/>
      <c r="J34" s="151"/>
      <c r="K34" s="155"/>
    </row>
    <row r="35" s="136" customFormat="1" spans="1:11">
      <c r="A35" s="134"/>
      <c r="B35" s="134"/>
      <c r="C35" s="134"/>
      <c r="D35" s="134"/>
      <c r="H35" s="150"/>
      <c r="I35" s="150"/>
      <c r="J35" s="151"/>
      <c r="K35" s="155"/>
    </row>
    <row r="36" s="136" customFormat="1" spans="1:11">
      <c r="A36" s="134"/>
      <c r="B36" s="134"/>
      <c r="C36" s="134"/>
      <c r="D36" s="134"/>
      <c r="H36" s="150"/>
      <c r="I36" s="150"/>
      <c r="J36" s="151"/>
      <c r="K36" s="155"/>
    </row>
    <row r="37" s="136" customFormat="1" spans="1:11">
      <c r="A37" s="134"/>
      <c r="B37" s="134"/>
      <c r="C37" s="134"/>
      <c r="D37" s="134"/>
      <c r="H37" s="150"/>
      <c r="I37" s="150"/>
      <c r="J37" s="151"/>
      <c r="K37" s="155"/>
    </row>
    <row r="38" s="136" customFormat="1" spans="1:11">
      <c r="A38" s="134"/>
      <c r="B38" s="134"/>
      <c r="C38" s="134"/>
      <c r="D38" s="134"/>
      <c r="H38" s="150"/>
      <c r="I38" s="150"/>
      <c r="J38" s="151"/>
      <c r="K38" s="155"/>
    </row>
    <row r="39" s="136" customFormat="1" spans="1:11">
      <c r="A39" s="134"/>
      <c r="B39" s="134"/>
      <c r="C39" s="134"/>
      <c r="D39" s="134"/>
      <c r="H39" s="150"/>
      <c r="I39" s="150"/>
      <c r="J39" s="151"/>
      <c r="K39" s="155"/>
    </row>
    <row r="40" s="136" customFormat="1" spans="1:11">
      <c r="A40" s="134"/>
      <c r="B40" s="134"/>
      <c r="C40" s="134"/>
      <c r="D40" s="134"/>
      <c r="H40" s="150"/>
      <c r="I40" s="150"/>
      <c r="J40" s="151"/>
      <c r="K40" s="155"/>
    </row>
    <row r="41" s="136" customFormat="1" spans="1:11">
      <c r="A41" s="134"/>
      <c r="B41" s="134"/>
      <c r="C41" s="134"/>
      <c r="D41" s="134"/>
      <c r="H41" s="150"/>
      <c r="I41" s="150"/>
      <c r="J41" s="151"/>
      <c r="K41" s="155"/>
    </row>
    <row r="42" s="136" customFormat="1" spans="1:11">
      <c r="A42" s="134"/>
      <c r="B42" s="134"/>
      <c r="C42" s="134"/>
      <c r="D42" s="134"/>
      <c r="H42" s="150"/>
      <c r="I42" s="150"/>
      <c r="J42" s="151"/>
      <c r="K42" s="155"/>
    </row>
    <row r="43" s="136" customFormat="1" spans="1:11">
      <c r="A43" s="134"/>
      <c r="B43" s="134"/>
      <c r="C43" s="134"/>
      <c r="D43" s="134"/>
      <c r="H43" s="150"/>
      <c r="I43" s="150"/>
      <c r="J43" s="151"/>
      <c r="K43" s="155"/>
    </row>
    <row r="44" s="136" customFormat="1" spans="1:11">
      <c r="A44" s="134"/>
      <c r="B44" s="134"/>
      <c r="C44" s="134"/>
      <c r="D44" s="134"/>
      <c r="H44" s="150"/>
      <c r="I44" s="150"/>
      <c r="J44" s="151"/>
      <c r="K44" s="155"/>
    </row>
    <row r="45" s="136" customFormat="1" spans="1:11">
      <c r="A45" s="134"/>
      <c r="B45" s="134"/>
      <c r="C45" s="134"/>
      <c r="D45" s="134"/>
      <c r="H45" s="150"/>
      <c r="I45" s="150"/>
      <c r="J45" s="151"/>
      <c r="K45" s="155"/>
    </row>
    <row r="46" s="136" customFormat="1" spans="1:11">
      <c r="A46" s="134"/>
      <c r="B46" s="134"/>
      <c r="C46" s="134"/>
      <c r="D46" s="134"/>
      <c r="H46" s="150"/>
      <c r="I46" s="150"/>
      <c r="J46" s="151"/>
      <c r="K46" s="155"/>
    </row>
    <row r="47" s="136" customFormat="1" spans="1:11">
      <c r="A47" s="134"/>
      <c r="B47" s="134"/>
      <c r="C47" s="134"/>
      <c r="D47" s="134"/>
      <c r="H47" s="150"/>
      <c r="I47" s="150"/>
      <c r="J47" s="151"/>
      <c r="K47" s="155"/>
    </row>
    <row r="48" s="136" customFormat="1" spans="1:11">
      <c r="A48" s="134"/>
      <c r="B48" s="134"/>
      <c r="C48" s="134"/>
      <c r="D48" s="134"/>
      <c r="H48" s="150"/>
      <c r="I48" s="150"/>
      <c r="J48" s="151"/>
      <c r="K48" s="155"/>
    </row>
    <row r="49" s="136" customFormat="1" spans="1:11">
      <c r="A49" s="134"/>
      <c r="B49" s="134"/>
      <c r="C49" s="134"/>
      <c r="D49" s="134"/>
      <c r="H49" s="150"/>
      <c r="I49" s="150"/>
      <c r="J49" s="151"/>
      <c r="K49" s="155"/>
    </row>
    <row r="50" s="136" customFormat="1" spans="1:11">
      <c r="A50" s="134"/>
      <c r="B50" s="134"/>
      <c r="C50" s="134"/>
      <c r="D50" s="134"/>
      <c r="H50" s="150"/>
      <c r="I50" s="150"/>
      <c r="J50" s="151"/>
      <c r="K50" s="155"/>
    </row>
    <row r="51" s="136" customFormat="1" spans="1:11">
      <c r="A51" s="134"/>
      <c r="B51" s="134"/>
      <c r="C51" s="134"/>
      <c r="D51" s="134"/>
      <c r="H51" s="150"/>
      <c r="I51" s="150"/>
      <c r="J51" s="151"/>
      <c r="K51" s="155"/>
    </row>
    <row r="52" s="136" customFormat="1" spans="1:11">
      <c r="A52" s="134"/>
      <c r="B52" s="134"/>
      <c r="C52" s="134"/>
      <c r="D52" s="134"/>
      <c r="H52" s="150"/>
      <c r="I52" s="150"/>
      <c r="J52" s="151"/>
      <c r="K52" s="155"/>
    </row>
    <row r="53" s="136" customFormat="1" spans="1:11">
      <c r="A53" s="134"/>
      <c r="B53" s="134"/>
      <c r="C53" s="134"/>
      <c r="D53" s="134"/>
      <c r="H53" s="150"/>
      <c r="I53" s="150"/>
      <c r="J53" s="151"/>
      <c r="K53" s="155"/>
    </row>
    <row r="54" s="136" customFormat="1" spans="1:11">
      <c r="A54" s="134"/>
      <c r="B54" s="134"/>
      <c r="C54" s="134"/>
      <c r="D54" s="134"/>
      <c r="H54" s="150"/>
      <c r="I54" s="150"/>
      <c r="J54" s="151"/>
      <c r="K54" s="155"/>
    </row>
    <row r="55" s="136" customFormat="1" spans="1:11">
      <c r="A55" s="134"/>
      <c r="B55" s="134"/>
      <c r="C55" s="134"/>
      <c r="D55" s="134"/>
      <c r="H55" s="150"/>
      <c r="I55" s="150"/>
      <c r="J55" s="151"/>
      <c r="K55" s="155"/>
    </row>
    <row r="56" s="136" customFormat="1" spans="1:11">
      <c r="A56" s="134"/>
      <c r="B56" s="134"/>
      <c r="C56" s="134"/>
      <c r="D56" s="134"/>
      <c r="H56" s="150"/>
      <c r="I56" s="150"/>
      <c r="J56" s="151"/>
      <c r="K56" s="155"/>
    </row>
    <row r="57" s="136" customFormat="1" spans="1:11">
      <c r="A57" s="134"/>
      <c r="B57" s="134"/>
      <c r="C57" s="134"/>
      <c r="D57" s="134"/>
      <c r="H57" s="150"/>
      <c r="I57" s="150"/>
      <c r="J57" s="151"/>
      <c r="K57" s="155"/>
    </row>
    <row r="58" s="136" customFormat="1" spans="1:11">
      <c r="A58" s="134"/>
      <c r="B58" s="134"/>
      <c r="C58" s="134"/>
      <c r="D58" s="134"/>
      <c r="H58" s="150"/>
      <c r="I58" s="150"/>
      <c r="J58" s="151"/>
      <c r="K58" s="155"/>
    </row>
    <row r="59" s="136" customFormat="1" spans="1:11">
      <c r="A59" s="134"/>
      <c r="B59" s="134"/>
      <c r="C59" s="134"/>
      <c r="D59" s="134"/>
      <c r="H59" s="150"/>
      <c r="I59" s="150"/>
      <c r="J59" s="151"/>
      <c r="K59" s="155"/>
    </row>
    <row r="60" s="136" customFormat="1" spans="1:11">
      <c r="A60" s="134"/>
      <c r="B60" s="134"/>
      <c r="C60" s="134"/>
      <c r="D60" s="134"/>
      <c r="H60" s="150"/>
      <c r="I60" s="150"/>
      <c r="J60" s="151"/>
      <c r="K60" s="155"/>
    </row>
    <row r="61" s="136" customFormat="1" spans="1:11">
      <c r="A61" s="134"/>
      <c r="B61" s="134"/>
      <c r="C61" s="134"/>
      <c r="D61" s="134"/>
      <c r="H61" s="150"/>
      <c r="I61" s="150"/>
      <c r="J61" s="151"/>
      <c r="K61" s="155"/>
    </row>
    <row r="62" s="136" customFormat="1" spans="1:11">
      <c r="A62" s="134"/>
      <c r="B62" s="134"/>
      <c r="C62" s="134"/>
      <c r="D62" s="134"/>
      <c r="H62" s="150"/>
      <c r="I62" s="150"/>
      <c r="J62" s="151"/>
      <c r="K62" s="155"/>
    </row>
    <row r="63" s="136" customFormat="1" spans="1:11">
      <c r="A63" s="134"/>
      <c r="B63" s="134"/>
      <c r="C63" s="134"/>
      <c r="D63" s="134"/>
      <c r="H63" s="150"/>
      <c r="I63" s="150"/>
      <c r="J63" s="151"/>
      <c r="K63" s="155"/>
    </row>
    <row r="64" s="136" customFormat="1" spans="1:11">
      <c r="A64" s="134"/>
      <c r="B64" s="134"/>
      <c r="C64" s="134"/>
      <c r="D64" s="134"/>
      <c r="H64" s="150"/>
      <c r="I64" s="150"/>
      <c r="J64" s="151"/>
      <c r="K64" s="155"/>
    </row>
    <row r="65" s="136" customFormat="1" spans="1:11">
      <c r="A65" s="134"/>
      <c r="B65" s="134"/>
      <c r="C65" s="134"/>
      <c r="D65" s="134"/>
      <c r="H65" s="150"/>
      <c r="I65" s="150"/>
      <c r="J65" s="151"/>
      <c r="K65" s="155"/>
    </row>
    <row r="66" s="136" customFormat="1" spans="1:11">
      <c r="A66" s="134"/>
      <c r="B66" s="134"/>
      <c r="C66" s="134"/>
      <c r="D66" s="134"/>
      <c r="H66" s="150"/>
      <c r="I66" s="150"/>
      <c r="J66" s="151"/>
      <c r="K66" s="155"/>
    </row>
    <row r="67" s="136" customFormat="1" spans="1:11">
      <c r="A67" s="134"/>
      <c r="B67" s="134"/>
      <c r="C67" s="134"/>
      <c r="D67" s="134"/>
      <c r="H67" s="150"/>
      <c r="I67" s="150"/>
      <c r="J67" s="151"/>
      <c r="K67" s="155"/>
    </row>
    <row r="68" s="136" customFormat="1" spans="1:11">
      <c r="A68" s="134"/>
      <c r="B68" s="134"/>
      <c r="C68" s="134"/>
      <c r="D68" s="134"/>
      <c r="H68" s="150"/>
      <c r="I68" s="150"/>
      <c r="J68" s="151"/>
      <c r="K68" s="155"/>
    </row>
    <row r="69" s="136" customFormat="1" spans="1:11">
      <c r="A69" s="134"/>
      <c r="B69" s="134"/>
      <c r="C69" s="134"/>
      <c r="D69" s="134"/>
      <c r="H69" s="150"/>
      <c r="I69" s="150"/>
      <c r="J69" s="151"/>
      <c r="K69" s="155"/>
    </row>
    <row r="70" s="136" customFormat="1" spans="1:11">
      <c r="A70" s="134"/>
      <c r="B70" s="134"/>
      <c r="C70" s="134"/>
      <c r="D70" s="134"/>
      <c r="H70" s="150"/>
      <c r="I70" s="150"/>
      <c r="J70" s="151"/>
      <c r="K70" s="155"/>
    </row>
    <row r="71" s="136" customFormat="1" spans="1:11">
      <c r="A71" s="134"/>
      <c r="B71" s="134"/>
      <c r="C71" s="134"/>
      <c r="D71" s="134"/>
      <c r="H71" s="150"/>
      <c r="I71" s="150"/>
      <c r="J71" s="151"/>
      <c r="K71" s="155"/>
    </row>
    <row r="72" s="136" customFormat="1" spans="1:11">
      <c r="A72" s="134"/>
      <c r="B72" s="134"/>
      <c r="C72" s="134"/>
      <c r="D72" s="134"/>
      <c r="H72" s="150"/>
      <c r="I72" s="150"/>
      <c r="J72" s="151"/>
      <c r="K72" s="155"/>
    </row>
    <row r="73" s="136" customFormat="1" spans="1:11">
      <c r="A73" s="134"/>
      <c r="B73" s="134"/>
      <c r="C73" s="134"/>
      <c r="D73" s="134"/>
      <c r="H73" s="150"/>
      <c r="I73" s="150"/>
      <c r="J73" s="151"/>
      <c r="K73" s="155"/>
    </row>
    <row r="74" s="136" customFormat="1" spans="1:11">
      <c r="A74" s="134"/>
      <c r="B74" s="134"/>
      <c r="C74" s="134"/>
      <c r="D74" s="134"/>
      <c r="H74" s="150"/>
      <c r="I74" s="150"/>
      <c r="J74" s="151"/>
      <c r="K74" s="155"/>
    </row>
    <row r="75" s="136" customFormat="1" spans="1:11">
      <c r="A75" s="134"/>
      <c r="B75" s="134"/>
      <c r="C75" s="134"/>
      <c r="D75" s="134"/>
      <c r="H75" s="150"/>
      <c r="I75" s="150"/>
      <c r="J75" s="151"/>
      <c r="K75" s="155"/>
    </row>
    <row r="76" s="136" customFormat="1" spans="1:11">
      <c r="A76" s="134"/>
      <c r="B76" s="134"/>
      <c r="C76" s="134"/>
      <c r="D76" s="134"/>
      <c r="H76" s="150"/>
      <c r="I76" s="150"/>
      <c r="J76" s="151"/>
      <c r="K76" s="155"/>
    </row>
    <row r="77" s="136" customFormat="1" spans="1:11">
      <c r="A77" s="134"/>
      <c r="B77" s="134"/>
      <c r="C77" s="134"/>
      <c r="D77" s="134"/>
      <c r="H77" s="150"/>
      <c r="I77" s="150"/>
      <c r="J77" s="151"/>
      <c r="K77" s="155"/>
    </row>
    <row r="78" s="136" customFormat="1" spans="1:11">
      <c r="A78" s="134"/>
      <c r="B78" s="134"/>
      <c r="C78" s="134"/>
      <c r="D78" s="134"/>
      <c r="H78" s="150"/>
      <c r="I78" s="150"/>
      <c r="J78" s="151"/>
      <c r="K78" s="155"/>
    </row>
    <row r="79" s="136" customFormat="1" spans="1:11">
      <c r="A79" s="134"/>
      <c r="B79" s="134"/>
      <c r="C79" s="134"/>
      <c r="D79" s="134"/>
      <c r="H79" s="150"/>
      <c r="I79" s="150"/>
      <c r="J79" s="151"/>
      <c r="K79" s="155"/>
    </row>
    <row r="80" s="136" customFormat="1" spans="1:11">
      <c r="A80" s="134"/>
      <c r="B80" s="134"/>
      <c r="C80" s="134"/>
      <c r="D80" s="134"/>
      <c r="H80" s="150"/>
      <c r="I80" s="150"/>
      <c r="J80" s="151"/>
      <c r="K80" s="155"/>
    </row>
    <row r="81" s="136" customFormat="1" spans="1:11">
      <c r="A81" s="134"/>
      <c r="B81" s="134"/>
      <c r="C81" s="134"/>
      <c r="D81" s="134"/>
      <c r="H81" s="150"/>
      <c r="I81" s="150"/>
      <c r="J81" s="151"/>
      <c r="K81" s="155"/>
    </row>
    <row r="82" s="136" customFormat="1" spans="1:11">
      <c r="A82" s="134"/>
      <c r="B82" s="134"/>
      <c r="C82" s="134"/>
      <c r="D82" s="134"/>
      <c r="H82" s="150"/>
      <c r="I82" s="150"/>
      <c r="J82" s="151"/>
      <c r="K82" s="155"/>
    </row>
    <row r="83" s="136" customFormat="1" spans="1:11">
      <c r="A83" s="134"/>
      <c r="B83" s="134"/>
      <c r="C83" s="134"/>
      <c r="D83" s="134"/>
      <c r="H83" s="150"/>
      <c r="I83" s="150"/>
      <c r="J83" s="151"/>
      <c r="K83" s="155"/>
    </row>
    <row r="84" s="136" customFormat="1" spans="1:11">
      <c r="A84" s="134"/>
      <c r="B84" s="134"/>
      <c r="C84" s="134"/>
      <c r="D84" s="134"/>
      <c r="H84" s="150"/>
      <c r="I84" s="150"/>
      <c r="J84" s="151"/>
      <c r="K84" s="155"/>
    </row>
    <row r="85" s="136" customFormat="1" spans="1:11">
      <c r="A85" s="134"/>
      <c r="B85" s="134"/>
      <c r="C85" s="134"/>
      <c r="D85" s="134"/>
      <c r="H85" s="150"/>
      <c r="I85" s="150"/>
      <c r="J85" s="151"/>
      <c r="K85" s="155"/>
    </row>
    <row r="86" s="136" customFormat="1" spans="1:11">
      <c r="A86" s="134"/>
      <c r="B86" s="134"/>
      <c r="C86" s="134"/>
      <c r="D86" s="134"/>
      <c r="H86" s="150"/>
      <c r="I86" s="150"/>
      <c r="J86" s="151"/>
      <c r="K86" s="155"/>
    </row>
    <row r="87" s="136" customFormat="1" spans="1:11">
      <c r="A87" s="134"/>
      <c r="B87" s="134"/>
      <c r="C87" s="134"/>
      <c r="D87" s="134"/>
      <c r="H87" s="150"/>
      <c r="I87" s="150"/>
      <c r="J87" s="151"/>
      <c r="K87" s="155"/>
    </row>
    <row r="88" s="136" customFormat="1" spans="1:11">
      <c r="A88" s="134"/>
      <c r="B88" s="134"/>
      <c r="C88" s="134"/>
      <c r="D88" s="134"/>
      <c r="H88" s="150"/>
      <c r="I88" s="150"/>
      <c r="J88" s="151"/>
      <c r="K88" s="155"/>
    </row>
    <row r="89" s="136" customFormat="1" spans="1:11">
      <c r="A89" s="134"/>
      <c r="B89" s="134"/>
      <c r="C89" s="134"/>
      <c r="D89" s="134"/>
      <c r="H89" s="150"/>
      <c r="I89" s="150"/>
      <c r="J89" s="151"/>
      <c r="K89" s="155"/>
    </row>
    <row r="90" s="136" customFormat="1" spans="1:11">
      <c r="A90" s="134"/>
      <c r="B90" s="134"/>
      <c r="C90" s="134"/>
      <c r="D90" s="134"/>
      <c r="H90" s="150"/>
      <c r="I90" s="150"/>
      <c r="J90" s="151"/>
      <c r="K90" s="155"/>
    </row>
    <row r="91" s="136" customFormat="1" spans="1:11">
      <c r="A91" s="134"/>
      <c r="B91" s="134"/>
      <c r="C91" s="134"/>
      <c r="D91" s="134"/>
      <c r="H91" s="150"/>
      <c r="I91" s="150"/>
      <c r="J91" s="151"/>
      <c r="K91" s="155"/>
    </row>
    <row r="92" s="136" customFormat="1" spans="1:11">
      <c r="A92" s="134"/>
      <c r="B92" s="134"/>
      <c r="C92" s="134"/>
      <c r="D92" s="134"/>
      <c r="H92" s="150"/>
      <c r="I92" s="150"/>
      <c r="J92" s="151"/>
      <c r="K92" s="155"/>
    </row>
    <row r="93" s="136" customFormat="1" spans="1:11">
      <c r="A93" s="134"/>
      <c r="B93" s="134"/>
      <c r="C93" s="134"/>
      <c r="D93" s="134"/>
      <c r="H93" s="150"/>
      <c r="I93" s="150"/>
      <c r="J93" s="151"/>
      <c r="K93" s="155"/>
    </row>
    <row r="94" s="136" customFormat="1" spans="1:11">
      <c r="A94" s="134"/>
      <c r="B94" s="134"/>
      <c r="C94" s="134"/>
      <c r="D94" s="134"/>
      <c r="H94" s="150"/>
      <c r="I94" s="150"/>
      <c r="J94" s="151"/>
      <c r="K94" s="155"/>
    </row>
    <row r="95" s="136" customFormat="1" spans="1:11">
      <c r="A95" s="134"/>
      <c r="B95" s="134"/>
      <c r="C95" s="134"/>
      <c r="D95" s="134"/>
      <c r="H95" s="150"/>
      <c r="I95" s="150"/>
      <c r="J95" s="151"/>
      <c r="K95" s="155"/>
    </row>
    <row r="96" s="136" customFormat="1" spans="1:11">
      <c r="A96" s="134"/>
      <c r="B96" s="134"/>
      <c r="C96" s="134"/>
      <c r="D96" s="134"/>
      <c r="H96" s="150"/>
      <c r="I96" s="150"/>
      <c r="J96" s="151"/>
      <c r="K96" s="155"/>
    </row>
    <row r="97" s="136" customFormat="1" spans="1:11">
      <c r="A97" s="134"/>
      <c r="B97" s="134"/>
      <c r="C97" s="134"/>
      <c r="D97" s="134"/>
      <c r="H97" s="150"/>
      <c r="I97" s="150"/>
      <c r="J97" s="151"/>
      <c r="K97" s="155"/>
    </row>
    <row r="98" s="136" customFormat="1" spans="1:11">
      <c r="A98" s="134"/>
      <c r="B98" s="134"/>
      <c r="C98" s="134"/>
      <c r="D98" s="134"/>
      <c r="H98" s="150"/>
      <c r="I98" s="150"/>
      <c r="J98" s="151"/>
      <c r="K98" s="155"/>
    </row>
    <row r="99" s="136" customFormat="1" spans="1:11">
      <c r="A99" s="134"/>
      <c r="B99" s="134"/>
      <c r="C99" s="134"/>
      <c r="D99" s="134"/>
      <c r="H99" s="150"/>
      <c r="I99" s="150"/>
      <c r="J99" s="151"/>
      <c r="K99" s="155"/>
    </row>
    <row r="100" s="136" customFormat="1" spans="1:11">
      <c r="A100" s="134"/>
      <c r="B100" s="134"/>
      <c r="C100" s="134"/>
      <c r="D100" s="134"/>
      <c r="H100" s="150"/>
      <c r="I100" s="150"/>
      <c r="J100" s="151"/>
      <c r="K100" s="155"/>
    </row>
    <row r="101" s="136" customFormat="1" spans="1:11">
      <c r="A101" s="134"/>
      <c r="B101" s="134"/>
      <c r="C101" s="134"/>
      <c r="D101" s="134"/>
      <c r="H101" s="150"/>
      <c r="I101" s="150"/>
      <c r="J101" s="151"/>
      <c r="K101" s="155"/>
    </row>
    <row r="102" s="136" customFormat="1" spans="1:11">
      <c r="A102" s="134"/>
      <c r="B102" s="134"/>
      <c r="C102" s="134"/>
      <c r="D102" s="134"/>
      <c r="H102" s="150"/>
      <c r="I102" s="150"/>
      <c r="J102" s="151"/>
      <c r="K102" s="155"/>
    </row>
    <row r="103" s="136" customFormat="1" spans="1:11">
      <c r="A103" s="134"/>
      <c r="B103" s="134"/>
      <c r="C103" s="134"/>
      <c r="D103" s="134"/>
      <c r="H103" s="150"/>
      <c r="I103" s="150"/>
      <c r="J103" s="151"/>
      <c r="K103" s="155"/>
    </row>
    <row r="104" s="136" customFormat="1" spans="1:11">
      <c r="A104" s="134"/>
      <c r="B104" s="134"/>
      <c r="C104" s="134"/>
      <c r="D104" s="134"/>
      <c r="H104" s="150"/>
      <c r="I104" s="150"/>
      <c r="J104" s="151"/>
      <c r="K104" s="155"/>
    </row>
    <row r="105" s="136" customFormat="1" spans="1:11">
      <c r="A105" s="134"/>
      <c r="B105" s="134"/>
      <c r="C105" s="134"/>
      <c r="D105" s="134"/>
      <c r="H105" s="150"/>
      <c r="I105" s="150"/>
      <c r="J105" s="151"/>
      <c r="K105" s="155"/>
    </row>
    <row r="106" s="136" customFormat="1" spans="1:11">
      <c r="A106" s="134"/>
      <c r="B106" s="134"/>
      <c r="C106" s="134"/>
      <c r="D106" s="134"/>
      <c r="H106" s="150"/>
      <c r="I106" s="150"/>
      <c r="J106" s="151"/>
      <c r="K106" s="155"/>
    </row>
    <row r="107" s="136" customFormat="1" spans="1:11">
      <c r="A107" s="134"/>
      <c r="B107" s="134"/>
      <c r="C107" s="134"/>
      <c r="D107" s="134"/>
      <c r="H107" s="150"/>
      <c r="I107" s="150"/>
      <c r="J107" s="151"/>
      <c r="K107" s="155"/>
    </row>
    <row r="108" s="136" customFormat="1" spans="1:11">
      <c r="A108" s="134"/>
      <c r="B108" s="134"/>
      <c r="C108" s="134"/>
      <c r="D108" s="134"/>
      <c r="H108" s="150"/>
      <c r="I108" s="150"/>
      <c r="J108" s="151"/>
      <c r="K108" s="155"/>
    </row>
    <row r="109" s="136" customFormat="1" spans="1:11">
      <c r="A109" s="134"/>
      <c r="B109" s="134"/>
      <c r="C109" s="134"/>
      <c r="D109" s="134"/>
      <c r="H109" s="150"/>
      <c r="I109" s="150"/>
      <c r="J109" s="151"/>
      <c r="K109" s="155"/>
    </row>
    <row r="110" s="136" customFormat="1" spans="1:11">
      <c r="A110" s="134"/>
      <c r="B110" s="134"/>
      <c r="C110" s="134"/>
      <c r="D110" s="134"/>
      <c r="H110" s="150"/>
      <c r="I110" s="150"/>
      <c r="J110" s="151"/>
      <c r="K110" s="155"/>
    </row>
    <row r="111" s="136" customFormat="1" spans="1:11">
      <c r="A111" s="134"/>
      <c r="B111" s="134"/>
      <c r="C111" s="134"/>
      <c r="D111" s="134"/>
      <c r="H111" s="150"/>
      <c r="I111" s="150"/>
      <c r="J111" s="151"/>
      <c r="K111" s="155"/>
    </row>
    <row r="112" s="136" customFormat="1" spans="1:11">
      <c r="A112" s="134"/>
      <c r="B112" s="134"/>
      <c r="C112" s="134"/>
      <c r="D112" s="134"/>
      <c r="H112" s="150"/>
      <c r="I112" s="150"/>
      <c r="J112" s="151"/>
      <c r="K112" s="155"/>
    </row>
    <row r="113" s="136" customFormat="1" spans="1:11">
      <c r="A113" s="134"/>
      <c r="B113" s="134"/>
      <c r="C113" s="134"/>
      <c r="D113" s="134"/>
      <c r="H113" s="150"/>
      <c r="I113" s="150"/>
      <c r="J113" s="151"/>
      <c r="K113" s="155"/>
    </row>
    <row r="114" s="136" customFormat="1" spans="1:11">
      <c r="A114" s="134"/>
      <c r="B114" s="134"/>
      <c r="C114" s="134"/>
      <c r="D114" s="134"/>
      <c r="H114" s="150"/>
      <c r="I114" s="150"/>
      <c r="J114" s="151"/>
      <c r="K114" s="155"/>
    </row>
    <row r="115" s="136" customFormat="1" spans="1:11">
      <c r="A115" s="134"/>
      <c r="B115" s="134"/>
      <c r="C115" s="134"/>
      <c r="D115" s="134"/>
      <c r="H115" s="150"/>
      <c r="I115" s="150"/>
      <c r="J115" s="151"/>
      <c r="K115" s="155"/>
    </row>
    <row r="116" s="136" customFormat="1" spans="1:11">
      <c r="A116" s="134"/>
      <c r="B116" s="134"/>
      <c r="C116" s="134"/>
      <c r="D116" s="134"/>
      <c r="H116" s="150"/>
      <c r="I116" s="150"/>
      <c r="J116" s="151"/>
      <c r="K116" s="155"/>
    </row>
    <row r="117" s="136" customFormat="1" spans="1:11">
      <c r="A117" s="134"/>
      <c r="B117" s="134"/>
      <c r="C117" s="134"/>
      <c r="D117" s="134"/>
      <c r="H117" s="150"/>
      <c r="I117" s="150"/>
      <c r="J117" s="151"/>
      <c r="K117" s="155"/>
    </row>
    <row r="118" s="136" customFormat="1" spans="1:11">
      <c r="A118" s="134"/>
      <c r="B118" s="134"/>
      <c r="C118" s="134"/>
      <c r="D118" s="134"/>
      <c r="H118" s="150"/>
      <c r="I118" s="150"/>
      <c r="J118" s="151"/>
      <c r="K118" s="155"/>
    </row>
    <row r="119" s="136" customFormat="1" spans="1:11">
      <c r="A119" s="134"/>
      <c r="B119" s="134"/>
      <c r="C119" s="134"/>
      <c r="D119" s="134"/>
      <c r="H119" s="150"/>
      <c r="I119" s="150"/>
      <c r="J119" s="151"/>
      <c r="K119" s="155"/>
    </row>
    <row r="120" s="136" customFormat="1" spans="1:11">
      <c r="A120" s="134"/>
      <c r="B120" s="134"/>
      <c r="C120" s="134"/>
      <c r="D120" s="134"/>
      <c r="H120" s="150"/>
      <c r="I120" s="150"/>
      <c r="J120" s="151"/>
      <c r="K120" s="155"/>
    </row>
    <row r="121" s="136" customFormat="1" spans="1:11">
      <c r="A121" s="134"/>
      <c r="B121" s="134"/>
      <c r="C121" s="134"/>
      <c r="D121" s="134"/>
      <c r="H121" s="150"/>
      <c r="I121" s="150"/>
      <c r="J121" s="151"/>
      <c r="K121" s="155"/>
    </row>
    <row r="122" s="136" customFormat="1" spans="1:11">
      <c r="A122" s="134"/>
      <c r="B122" s="134"/>
      <c r="C122" s="134"/>
      <c r="D122" s="134"/>
      <c r="H122" s="150"/>
      <c r="I122" s="150"/>
      <c r="J122" s="151"/>
      <c r="K122" s="155"/>
    </row>
    <row r="123" s="136" customFormat="1" spans="1:11">
      <c r="A123" s="134"/>
      <c r="B123" s="134"/>
      <c r="C123" s="134"/>
      <c r="D123" s="134"/>
      <c r="H123" s="150"/>
      <c r="I123" s="150"/>
      <c r="J123" s="151"/>
      <c r="K123" s="155"/>
    </row>
    <row r="124" s="136" customFormat="1" spans="1:11">
      <c r="A124" s="134"/>
      <c r="B124" s="134"/>
      <c r="C124" s="134"/>
      <c r="D124" s="134"/>
      <c r="H124" s="150"/>
      <c r="I124" s="150"/>
      <c r="J124" s="151"/>
      <c r="K124" s="155"/>
    </row>
    <row r="125" s="136" customFormat="1" spans="1:11">
      <c r="A125" s="134"/>
      <c r="B125" s="134"/>
      <c r="C125" s="134"/>
      <c r="D125" s="134"/>
      <c r="H125" s="150"/>
      <c r="I125" s="150"/>
      <c r="J125" s="151"/>
      <c r="K125" s="155"/>
    </row>
    <row r="126" s="136" customFormat="1" spans="1:11">
      <c r="A126" s="134"/>
      <c r="B126" s="134"/>
      <c r="C126" s="134"/>
      <c r="D126" s="134"/>
      <c r="H126" s="150"/>
      <c r="I126" s="150"/>
      <c r="J126" s="151"/>
      <c r="K126" s="155"/>
    </row>
    <row r="127" s="136" customFormat="1" spans="1:11">
      <c r="A127" s="134"/>
      <c r="B127" s="134"/>
      <c r="C127" s="134"/>
      <c r="D127" s="134"/>
      <c r="H127" s="150"/>
      <c r="I127" s="150"/>
      <c r="J127" s="151"/>
      <c r="K127" s="155"/>
    </row>
    <row r="128" s="136" customFormat="1" spans="1:11">
      <c r="A128" s="134"/>
      <c r="B128" s="134"/>
      <c r="C128" s="134"/>
      <c r="D128" s="134"/>
      <c r="H128" s="150"/>
      <c r="I128" s="150"/>
      <c r="J128" s="151"/>
      <c r="K128" s="155"/>
    </row>
    <row r="129" s="136" customFormat="1" spans="1:11">
      <c r="A129" s="134"/>
      <c r="B129" s="134"/>
      <c r="C129" s="134"/>
      <c r="D129" s="134"/>
      <c r="H129" s="150"/>
      <c r="I129" s="150"/>
      <c r="J129" s="151"/>
      <c r="K129" s="155"/>
    </row>
    <row r="130" s="136" customFormat="1" spans="1:11">
      <c r="A130" s="134"/>
      <c r="B130" s="134"/>
      <c r="C130" s="134"/>
      <c r="D130" s="134"/>
      <c r="H130" s="150"/>
      <c r="I130" s="150"/>
      <c r="J130" s="151"/>
      <c r="K130" s="155"/>
    </row>
    <row r="131" s="136" customFormat="1" spans="1:11">
      <c r="A131" s="134"/>
      <c r="B131" s="134"/>
      <c r="C131" s="134"/>
      <c r="D131" s="134"/>
      <c r="H131" s="150"/>
      <c r="I131" s="150"/>
      <c r="J131" s="151"/>
      <c r="K131" s="155"/>
    </row>
    <row r="132" s="136" customFormat="1" spans="1:11">
      <c r="A132" s="134"/>
      <c r="B132" s="134"/>
      <c r="C132" s="134"/>
      <c r="D132" s="134"/>
      <c r="H132" s="150"/>
      <c r="I132" s="150"/>
      <c r="J132" s="151"/>
      <c r="K132" s="155"/>
    </row>
    <row r="133" s="136" customFormat="1" spans="1:11">
      <c r="A133" s="134"/>
      <c r="B133" s="134"/>
      <c r="C133" s="134"/>
      <c r="D133" s="134"/>
      <c r="H133" s="150"/>
      <c r="I133" s="150"/>
      <c r="J133" s="151"/>
      <c r="K133" s="155"/>
    </row>
    <row r="134" s="136" customFormat="1" spans="1:11">
      <c r="A134" s="134"/>
      <c r="B134" s="134"/>
      <c r="C134" s="134"/>
      <c r="D134" s="134"/>
      <c r="H134" s="150"/>
      <c r="I134" s="150"/>
      <c r="J134" s="151"/>
      <c r="K134" s="155"/>
    </row>
    <row r="135" s="136" customFormat="1" spans="1:11">
      <c r="A135" s="134"/>
      <c r="B135" s="134"/>
      <c r="C135" s="134"/>
      <c r="D135" s="134"/>
      <c r="H135" s="150"/>
      <c r="I135" s="150"/>
      <c r="J135" s="151"/>
      <c r="K135" s="155"/>
    </row>
    <row r="136" s="136" customFormat="1" spans="1:11">
      <c r="A136" s="134"/>
      <c r="B136" s="134"/>
      <c r="C136" s="134"/>
      <c r="D136" s="134"/>
      <c r="H136" s="150"/>
      <c r="I136" s="150"/>
      <c r="J136" s="151"/>
      <c r="K136" s="155"/>
    </row>
    <row r="137" s="136" customFormat="1" spans="1:11">
      <c r="A137" s="134"/>
      <c r="B137" s="134"/>
      <c r="C137" s="134"/>
      <c r="D137" s="134"/>
      <c r="H137" s="150"/>
      <c r="I137" s="150"/>
      <c r="J137" s="151"/>
      <c r="K137" s="155"/>
    </row>
    <row r="138" s="136" customFormat="1" spans="1:11">
      <c r="A138" s="134"/>
      <c r="B138" s="134"/>
      <c r="C138" s="134"/>
      <c r="D138" s="134"/>
      <c r="H138" s="150"/>
      <c r="I138" s="150"/>
      <c r="J138" s="151"/>
      <c r="K138" s="155"/>
    </row>
    <row r="139" s="136" customFormat="1" spans="1:11">
      <c r="A139" s="134"/>
      <c r="B139" s="134"/>
      <c r="C139" s="134"/>
      <c r="D139" s="134"/>
      <c r="H139" s="150"/>
      <c r="I139" s="150"/>
      <c r="J139" s="151"/>
      <c r="K139" s="155"/>
    </row>
    <row r="140" s="136" customFormat="1" spans="1:11">
      <c r="A140" s="134"/>
      <c r="B140" s="134"/>
      <c r="C140" s="134"/>
      <c r="D140" s="134"/>
      <c r="H140" s="150"/>
      <c r="I140" s="150"/>
      <c r="J140" s="151"/>
      <c r="K140" s="155"/>
    </row>
    <row r="141" s="136" customFormat="1" spans="1:11">
      <c r="A141" s="134"/>
      <c r="B141" s="134"/>
      <c r="C141" s="134"/>
      <c r="D141" s="134"/>
      <c r="H141" s="150"/>
      <c r="I141" s="150"/>
      <c r="J141" s="151"/>
      <c r="K141" s="155"/>
    </row>
    <row r="142" s="136" customFormat="1" spans="1:11">
      <c r="A142" s="134"/>
      <c r="B142" s="134"/>
      <c r="C142" s="134"/>
      <c r="D142" s="134"/>
      <c r="H142" s="150"/>
      <c r="I142" s="150"/>
      <c r="J142" s="151"/>
      <c r="K142" s="155"/>
    </row>
    <row r="143" s="136" customFormat="1" spans="1:11">
      <c r="A143" s="134"/>
      <c r="B143" s="134"/>
      <c r="C143" s="134"/>
      <c r="D143" s="134"/>
      <c r="H143" s="150"/>
      <c r="I143" s="150"/>
      <c r="J143" s="151"/>
      <c r="K143" s="155"/>
    </row>
    <row r="144" s="136" customFormat="1" spans="1:11">
      <c r="A144" s="134"/>
      <c r="B144" s="134"/>
      <c r="C144" s="134"/>
      <c r="D144" s="134"/>
      <c r="H144" s="150"/>
      <c r="I144" s="150"/>
      <c r="J144" s="151"/>
      <c r="K144" s="155"/>
    </row>
    <row r="145" s="136" customFormat="1" spans="1:11">
      <c r="A145" s="134"/>
      <c r="B145" s="134"/>
      <c r="C145" s="134"/>
      <c r="D145" s="134"/>
      <c r="H145" s="150"/>
      <c r="I145" s="150"/>
      <c r="J145" s="151"/>
      <c r="K145" s="155"/>
    </row>
    <row r="146" s="136" customFormat="1" spans="1:11">
      <c r="A146" s="134"/>
      <c r="B146" s="134"/>
      <c r="C146" s="134"/>
      <c r="D146" s="134"/>
      <c r="H146" s="150"/>
      <c r="I146" s="150"/>
      <c r="J146" s="151"/>
      <c r="K146" s="155"/>
    </row>
    <row r="147" s="136" customFormat="1" spans="1:11">
      <c r="A147" s="134"/>
      <c r="B147" s="134"/>
      <c r="C147" s="134"/>
      <c r="D147" s="134"/>
      <c r="H147" s="150"/>
      <c r="I147" s="150"/>
      <c r="J147" s="151"/>
      <c r="K147" s="155"/>
    </row>
    <row r="148" s="136" customFormat="1" spans="1:11">
      <c r="A148" s="134"/>
      <c r="B148" s="134"/>
      <c r="C148" s="134"/>
      <c r="D148" s="134"/>
      <c r="H148" s="150"/>
      <c r="I148" s="150"/>
      <c r="J148" s="151"/>
      <c r="K148" s="155"/>
    </row>
    <row r="149" s="136" customFormat="1" spans="1:11">
      <c r="A149" s="134"/>
      <c r="B149" s="134"/>
      <c r="C149" s="134"/>
      <c r="D149" s="134"/>
      <c r="H149" s="150"/>
      <c r="I149" s="150"/>
      <c r="J149" s="151"/>
      <c r="K149" s="155"/>
    </row>
    <row r="150" s="136" customFormat="1" spans="1:11">
      <c r="A150" s="134"/>
      <c r="B150" s="134"/>
      <c r="C150" s="134"/>
      <c r="D150" s="134"/>
      <c r="H150" s="150"/>
      <c r="I150" s="150"/>
      <c r="J150" s="151"/>
      <c r="K150" s="155"/>
    </row>
    <row r="151" s="136" customFormat="1" spans="1:11">
      <c r="A151" s="134"/>
      <c r="B151" s="134"/>
      <c r="C151" s="134"/>
      <c r="D151" s="134"/>
      <c r="H151" s="150"/>
      <c r="I151" s="150"/>
      <c r="J151" s="151"/>
      <c r="K151" s="155"/>
    </row>
    <row r="152" s="136" customFormat="1" spans="1:11">
      <c r="A152" s="134"/>
      <c r="B152" s="134"/>
      <c r="C152" s="134"/>
      <c r="D152" s="134"/>
      <c r="H152" s="150"/>
      <c r="I152" s="150"/>
      <c r="J152" s="151"/>
      <c r="K152" s="155"/>
    </row>
    <row r="153" s="136" customFormat="1" spans="1:11">
      <c r="A153" s="134"/>
      <c r="B153" s="134"/>
      <c r="C153" s="134"/>
      <c r="D153" s="134"/>
      <c r="H153" s="150"/>
      <c r="I153" s="150"/>
      <c r="J153" s="151"/>
      <c r="K153" s="155"/>
    </row>
    <row r="154" s="136" customFormat="1" spans="1:11">
      <c r="A154" s="134"/>
      <c r="B154" s="134"/>
      <c r="C154" s="134"/>
      <c r="D154" s="134"/>
      <c r="H154" s="150"/>
      <c r="I154" s="150"/>
      <c r="J154" s="151"/>
      <c r="K154" s="155"/>
    </row>
    <row r="155" s="136" customFormat="1" spans="1:11">
      <c r="A155" s="134"/>
      <c r="B155" s="134"/>
      <c r="C155" s="134"/>
      <c r="D155" s="134"/>
      <c r="H155" s="150"/>
      <c r="I155" s="150"/>
      <c r="J155" s="151"/>
      <c r="K155" s="155"/>
    </row>
    <row r="156" s="136" customFormat="1" spans="1:11">
      <c r="A156" s="134"/>
      <c r="B156" s="134"/>
      <c r="C156" s="134"/>
      <c r="D156" s="134"/>
      <c r="H156" s="150"/>
      <c r="I156" s="150"/>
      <c r="J156" s="151"/>
      <c r="K156" s="155"/>
    </row>
    <row r="157" s="136" customFormat="1" spans="1:11">
      <c r="A157" s="134"/>
      <c r="B157" s="134"/>
      <c r="C157" s="134"/>
      <c r="D157" s="134"/>
      <c r="H157" s="150"/>
      <c r="I157" s="150"/>
      <c r="J157" s="151"/>
      <c r="K157" s="155"/>
    </row>
    <row r="158" s="136" customFormat="1" spans="1:11">
      <c r="A158" s="134"/>
      <c r="B158" s="134"/>
      <c r="C158" s="134"/>
      <c r="D158" s="134"/>
      <c r="H158" s="150"/>
      <c r="I158" s="150"/>
      <c r="J158" s="151"/>
      <c r="K158" s="155"/>
    </row>
    <row r="159" s="136" customFormat="1" spans="1:11">
      <c r="A159" s="134"/>
      <c r="B159" s="134"/>
      <c r="C159" s="134"/>
      <c r="D159" s="134"/>
      <c r="H159" s="150"/>
      <c r="I159" s="150"/>
      <c r="J159" s="151"/>
      <c r="K159" s="155"/>
    </row>
    <row r="160" s="136" customFormat="1" spans="1:11">
      <c r="A160" s="134"/>
      <c r="B160" s="134"/>
      <c r="C160" s="134"/>
      <c r="D160" s="134"/>
      <c r="H160" s="150"/>
      <c r="I160" s="150"/>
      <c r="J160" s="151"/>
      <c r="K160" s="155"/>
    </row>
    <row r="161" s="136" customFormat="1" spans="1:11">
      <c r="A161" s="134"/>
      <c r="B161" s="134"/>
      <c r="C161" s="134"/>
      <c r="D161" s="134"/>
      <c r="H161" s="150"/>
      <c r="I161" s="150"/>
      <c r="J161" s="151"/>
      <c r="K161" s="155"/>
    </row>
    <row r="162" s="136" customFormat="1" spans="1:11">
      <c r="A162" s="134"/>
      <c r="B162" s="134"/>
      <c r="C162" s="134"/>
      <c r="D162" s="134"/>
      <c r="H162" s="150"/>
      <c r="I162" s="150"/>
      <c r="J162" s="151"/>
      <c r="K162" s="155"/>
    </row>
    <row r="163" s="136" customFormat="1" spans="1:11">
      <c r="A163" s="134"/>
      <c r="B163" s="134"/>
      <c r="C163" s="134"/>
      <c r="D163" s="134"/>
      <c r="H163" s="150"/>
      <c r="I163" s="150"/>
      <c r="J163" s="151"/>
      <c r="K163" s="155"/>
    </row>
    <row r="164" s="136" customFormat="1" spans="1:11">
      <c r="A164" s="134"/>
      <c r="B164" s="134"/>
      <c r="C164" s="134"/>
      <c r="D164" s="134"/>
      <c r="H164" s="150"/>
      <c r="I164" s="150"/>
      <c r="J164" s="151"/>
      <c r="K164" s="155"/>
    </row>
    <row r="165" s="136" customFormat="1" spans="1:11">
      <c r="A165" s="134"/>
      <c r="B165" s="134"/>
      <c r="C165" s="134"/>
      <c r="D165" s="134"/>
      <c r="H165" s="150"/>
      <c r="I165" s="150"/>
      <c r="J165" s="151"/>
      <c r="K165" s="155"/>
    </row>
    <row r="166" s="136" customFormat="1" spans="1:11">
      <c r="A166" s="134"/>
      <c r="B166" s="134"/>
      <c r="C166" s="134"/>
      <c r="D166" s="134"/>
      <c r="H166" s="150"/>
      <c r="I166" s="150"/>
      <c r="J166" s="151"/>
      <c r="K166" s="155"/>
    </row>
    <row r="167" s="136" customFormat="1" spans="1:11">
      <c r="A167" s="134"/>
      <c r="B167" s="134"/>
      <c r="C167" s="134"/>
      <c r="D167" s="134"/>
      <c r="H167" s="150"/>
      <c r="I167" s="150"/>
      <c r="J167" s="151"/>
      <c r="K167" s="155"/>
    </row>
    <row r="168" s="136" customFormat="1" spans="1:11">
      <c r="A168" s="134"/>
      <c r="B168" s="134"/>
      <c r="C168" s="134"/>
      <c r="D168" s="134"/>
      <c r="H168" s="150"/>
      <c r="I168" s="150"/>
      <c r="J168" s="151"/>
      <c r="K168" s="155"/>
    </row>
    <row r="169" s="136" customFormat="1" spans="1:11">
      <c r="A169" s="134"/>
      <c r="B169" s="134"/>
      <c r="C169" s="134"/>
      <c r="D169" s="134"/>
      <c r="H169" s="150"/>
      <c r="I169" s="150"/>
      <c r="J169" s="151"/>
      <c r="K169" s="155"/>
    </row>
    <row r="170" s="136" customFormat="1" spans="1:11">
      <c r="A170" s="134"/>
      <c r="B170" s="134"/>
      <c r="C170" s="134"/>
      <c r="D170" s="134"/>
      <c r="H170" s="150"/>
      <c r="I170" s="150"/>
      <c r="J170" s="151"/>
      <c r="K170" s="155"/>
    </row>
    <row r="171" s="136" customFormat="1" spans="1:11">
      <c r="A171" s="134"/>
      <c r="B171" s="134"/>
      <c r="C171" s="134"/>
      <c r="D171" s="134"/>
      <c r="H171" s="150"/>
      <c r="I171" s="150"/>
      <c r="J171" s="151"/>
      <c r="K171" s="155"/>
    </row>
    <row r="172" s="136" customFormat="1" spans="1:11">
      <c r="A172" s="134"/>
      <c r="B172" s="134"/>
      <c r="C172" s="134"/>
      <c r="D172" s="134"/>
      <c r="H172" s="150"/>
      <c r="I172" s="150"/>
      <c r="J172" s="151"/>
      <c r="K172" s="155"/>
    </row>
    <row r="173" s="136" customFormat="1" spans="1:11">
      <c r="A173" s="134"/>
      <c r="B173" s="134"/>
      <c r="C173" s="134"/>
      <c r="D173" s="134"/>
      <c r="H173" s="150"/>
      <c r="I173" s="150"/>
      <c r="J173" s="151"/>
      <c r="K173" s="155"/>
    </row>
    <row r="174" s="136" customFormat="1" spans="1:11">
      <c r="A174" s="134"/>
      <c r="B174" s="134"/>
      <c r="C174" s="134"/>
      <c r="D174" s="134"/>
      <c r="H174" s="150"/>
      <c r="I174" s="150"/>
      <c r="J174" s="151"/>
      <c r="K174" s="155"/>
    </row>
    <row r="175" s="136" customFormat="1" spans="1:11">
      <c r="A175" s="134"/>
      <c r="B175" s="134"/>
      <c r="C175" s="134"/>
      <c r="D175" s="134"/>
      <c r="H175" s="150"/>
      <c r="I175" s="150"/>
      <c r="J175" s="151"/>
      <c r="K175" s="155"/>
    </row>
    <row r="176" s="136" customFormat="1" spans="1:11">
      <c r="A176" s="134"/>
      <c r="B176" s="134"/>
      <c r="C176" s="134"/>
      <c r="D176" s="134"/>
      <c r="H176" s="150"/>
      <c r="I176" s="150"/>
      <c r="J176" s="151"/>
      <c r="K176" s="155"/>
    </row>
    <row r="177" s="136" customFormat="1" spans="1:11">
      <c r="A177" s="134"/>
      <c r="B177" s="134"/>
      <c r="C177" s="134"/>
      <c r="D177" s="134"/>
      <c r="H177" s="150"/>
      <c r="I177" s="150"/>
      <c r="J177" s="151"/>
      <c r="K177" s="155"/>
    </row>
    <row r="178" s="136" customFormat="1" spans="1:11">
      <c r="A178" s="134"/>
      <c r="B178" s="134"/>
      <c r="C178" s="134"/>
      <c r="D178" s="134"/>
      <c r="H178" s="150"/>
      <c r="I178" s="150"/>
      <c r="J178" s="151"/>
      <c r="K178" s="155"/>
    </row>
    <row r="179" s="136" customFormat="1" spans="1:11">
      <c r="A179" s="134"/>
      <c r="B179" s="134"/>
      <c r="C179" s="134"/>
      <c r="D179" s="134"/>
      <c r="H179" s="150"/>
      <c r="I179" s="150"/>
      <c r="J179" s="151"/>
      <c r="K179" s="155"/>
    </row>
    <row r="180" s="136" customFormat="1" spans="1:11">
      <c r="A180" s="134"/>
      <c r="B180" s="134"/>
      <c r="C180" s="134"/>
      <c r="D180" s="134"/>
      <c r="H180" s="150"/>
      <c r="I180" s="150"/>
      <c r="J180" s="151"/>
      <c r="K180" s="155"/>
    </row>
    <row r="181" s="136" customFormat="1" spans="1:11">
      <c r="A181" s="134"/>
      <c r="B181" s="134"/>
      <c r="C181" s="134"/>
      <c r="D181" s="134"/>
      <c r="H181" s="150"/>
      <c r="I181" s="150"/>
      <c r="J181" s="151"/>
      <c r="K181" s="155"/>
    </row>
    <row r="182" s="136" customFormat="1" spans="1:11">
      <c r="A182" s="134"/>
      <c r="B182" s="134"/>
      <c r="C182" s="134"/>
      <c r="D182" s="134"/>
      <c r="H182" s="150"/>
      <c r="I182" s="150"/>
      <c r="J182" s="151"/>
      <c r="K182" s="155"/>
    </row>
    <row r="183" s="136" customFormat="1" spans="1:11">
      <c r="A183" s="134"/>
      <c r="B183" s="134"/>
      <c r="C183" s="134"/>
      <c r="D183" s="134"/>
      <c r="H183" s="150"/>
      <c r="I183" s="150"/>
      <c r="J183" s="151"/>
      <c r="K183" s="155"/>
    </row>
    <row r="184" s="136" customFormat="1" spans="1:11">
      <c r="A184" s="134"/>
      <c r="B184" s="134"/>
      <c r="C184" s="134"/>
      <c r="D184" s="134"/>
      <c r="H184" s="150"/>
      <c r="I184" s="150"/>
      <c r="J184" s="151"/>
      <c r="K184" s="155"/>
    </row>
    <row r="185" s="136" customFormat="1" spans="1:11">
      <c r="A185" s="134"/>
      <c r="B185" s="134"/>
      <c r="C185" s="134"/>
      <c r="D185" s="134"/>
      <c r="H185" s="150"/>
      <c r="I185" s="150"/>
      <c r="J185" s="151"/>
      <c r="K185" s="155"/>
    </row>
    <row r="186" s="136" customFormat="1" spans="1:11">
      <c r="A186" s="134"/>
      <c r="B186" s="134"/>
      <c r="C186" s="134"/>
      <c r="D186" s="134"/>
      <c r="H186" s="150"/>
      <c r="I186" s="150"/>
      <c r="J186" s="151"/>
      <c r="K186" s="155"/>
    </row>
    <row r="187" s="136" customFormat="1" spans="1:11">
      <c r="A187" s="134"/>
      <c r="B187" s="134"/>
      <c r="C187" s="134"/>
      <c r="D187" s="134"/>
      <c r="H187" s="150"/>
      <c r="I187" s="150"/>
      <c r="J187" s="151"/>
      <c r="K187" s="155"/>
    </row>
    <row r="188" s="136" customFormat="1" spans="1:11">
      <c r="A188" s="134"/>
      <c r="B188" s="134"/>
      <c r="C188" s="134"/>
      <c r="D188" s="134"/>
      <c r="H188" s="150"/>
      <c r="I188" s="150"/>
      <c r="J188" s="151"/>
      <c r="K188" s="155"/>
    </row>
    <row r="189" s="136" customFormat="1" spans="1:11">
      <c r="A189" s="134"/>
      <c r="B189" s="134"/>
      <c r="C189" s="134"/>
      <c r="D189" s="134"/>
      <c r="H189" s="150"/>
      <c r="I189" s="150"/>
      <c r="J189" s="151"/>
      <c r="K189" s="155"/>
    </row>
    <row r="190" s="136" customFormat="1" spans="1:11">
      <c r="A190" s="134"/>
      <c r="B190" s="134"/>
      <c r="C190" s="134"/>
      <c r="D190" s="134"/>
      <c r="H190" s="150"/>
      <c r="I190" s="150"/>
      <c r="J190" s="151"/>
      <c r="K190" s="155"/>
    </row>
    <row r="191" s="136" customFormat="1" spans="1:11">
      <c r="A191" s="134"/>
      <c r="B191" s="134"/>
      <c r="C191" s="134"/>
      <c r="D191" s="134"/>
      <c r="H191" s="150"/>
      <c r="I191" s="150"/>
      <c r="J191" s="151"/>
      <c r="K191" s="155"/>
    </row>
    <row r="192" s="136" customFormat="1" spans="1:11">
      <c r="A192" s="134"/>
      <c r="B192" s="134"/>
      <c r="C192" s="134"/>
      <c r="D192" s="134"/>
      <c r="H192" s="150"/>
      <c r="I192" s="150"/>
      <c r="J192" s="151"/>
      <c r="K192" s="155"/>
    </row>
    <row r="193" s="136" customFormat="1" spans="1:11">
      <c r="A193" s="134"/>
      <c r="B193" s="134"/>
      <c r="C193" s="134"/>
      <c r="D193" s="134"/>
      <c r="H193" s="150"/>
      <c r="I193" s="150"/>
      <c r="J193" s="151"/>
      <c r="K193" s="155"/>
    </row>
    <row r="194" s="136" customFormat="1" spans="1:11">
      <c r="A194" s="134"/>
      <c r="B194" s="134"/>
      <c r="C194" s="134"/>
      <c r="D194" s="134"/>
      <c r="H194" s="150"/>
      <c r="I194" s="150"/>
      <c r="J194" s="151"/>
      <c r="K194" s="155"/>
    </row>
    <row r="195" s="136" customFormat="1" spans="1:11">
      <c r="A195" s="134"/>
      <c r="B195" s="134"/>
      <c r="C195" s="134"/>
      <c r="D195" s="134"/>
      <c r="H195" s="150"/>
      <c r="I195" s="150"/>
      <c r="J195" s="151"/>
      <c r="K195" s="155"/>
    </row>
    <row r="196" s="136" customFormat="1" spans="1:11">
      <c r="A196" s="134"/>
      <c r="B196" s="134"/>
      <c r="C196" s="134"/>
      <c r="D196" s="134"/>
      <c r="H196" s="150"/>
      <c r="I196" s="150"/>
      <c r="J196" s="151"/>
      <c r="K196" s="155"/>
    </row>
    <row r="197" s="136" customFormat="1" spans="1:11">
      <c r="A197" s="134"/>
      <c r="B197" s="134"/>
      <c r="C197" s="134"/>
      <c r="D197" s="134"/>
      <c r="H197" s="150"/>
      <c r="I197" s="150"/>
      <c r="J197" s="151"/>
      <c r="K197" s="155"/>
    </row>
    <row r="198" s="136" customFormat="1" spans="1:11">
      <c r="A198" s="134"/>
      <c r="B198" s="134"/>
      <c r="C198" s="134"/>
      <c r="D198" s="134"/>
      <c r="H198" s="150"/>
      <c r="I198" s="150"/>
      <c r="J198" s="151"/>
      <c r="K198" s="155"/>
    </row>
    <row r="199" s="136" customFormat="1" spans="1:11">
      <c r="A199" s="134"/>
      <c r="B199" s="134"/>
      <c r="C199" s="134"/>
      <c r="D199" s="134"/>
      <c r="H199" s="150"/>
      <c r="I199" s="150"/>
      <c r="J199" s="151"/>
      <c r="K199" s="155"/>
    </row>
    <row r="200" s="136" customFormat="1" spans="1:11">
      <c r="A200" s="134"/>
      <c r="B200" s="134"/>
      <c r="C200" s="134"/>
      <c r="D200" s="134"/>
      <c r="H200" s="150"/>
      <c r="I200" s="150"/>
      <c r="J200" s="151"/>
      <c r="K200" s="155"/>
    </row>
    <row r="201" s="136" customFormat="1" spans="1:11">
      <c r="A201" s="134"/>
      <c r="B201" s="134"/>
      <c r="C201" s="134"/>
      <c r="D201" s="134"/>
      <c r="H201" s="150"/>
      <c r="I201" s="150"/>
      <c r="J201" s="151"/>
      <c r="K201" s="155"/>
    </row>
    <row r="202" s="136" customFormat="1" spans="1:11">
      <c r="A202" s="134"/>
      <c r="B202" s="134"/>
      <c r="C202" s="134"/>
      <c r="D202" s="134"/>
      <c r="H202" s="150"/>
      <c r="I202" s="150"/>
      <c r="J202" s="151"/>
      <c r="K202" s="155"/>
    </row>
    <row r="203" s="136" customFormat="1" spans="1:11">
      <c r="A203" s="134"/>
      <c r="B203" s="134"/>
      <c r="C203" s="134"/>
      <c r="D203" s="134"/>
      <c r="H203" s="150"/>
      <c r="I203" s="150"/>
      <c r="J203" s="151"/>
      <c r="K203" s="155"/>
    </row>
    <row r="204" s="136" customFormat="1" spans="1:11">
      <c r="A204" s="134"/>
      <c r="B204" s="134"/>
      <c r="C204" s="134"/>
      <c r="D204" s="134"/>
      <c r="H204" s="150"/>
      <c r="I204" s="150"/>
      <c r="J204" s="151"/>
      <c r="K204" s="155"/>
    </row>
    <row r="205" s="136" customFormat="1" spans="1:11">
      <c r="A205" s="134"/>
      <c r="B205" s="134"/>
      <c r="C205" s="134"/>
      <c r="D205" s="134"/>
      <c r="H205" s="150"/>
      <c r="I205" s="150"/>
      <c r="J205" s="151"/>
      <c r="K205" s="155"/>
    </row>
    <row r="206" s="136" customFormat="1" spans="1:11">
      <c r="A206" s="134"/>
      <c r="B206" s="134"/>
      <c r="C206" s="134"/>
      <c r="D206" s="134"/>
      <c r="H206" s="150"/>
      <c r="I206" s="150"/>
      <c r="J206" s="151"/>
      <c r="K206" s="155"/>
    </row>
    <row r="207" s="136" customFormat="1" spans="1:11">
      <c r="A207" s="134"/>
      <c r="B207" s="134"/>
      <c r="C207" s="134"/>
      <c r="D207" s="134"/>
      <c r="H207" s="150"/>
      <c r="I207" s="150"/>
      <c r="J207" s="151"/>
      <c r="K207" s="155"/>
    </row>
    <row r="208" s="136" customFormat="1" spans="1:11">
      <c r="A208" s="134"/>
      <c r="B208" s="134"/>
      <c r="C208" s="134"/>
      <c r="D208" s="134"/>
      <c r="H208" s="150"/>
      <c r="I208" s="150"/>
      <c r="J208" s="151"/>
      <c r="K208" s="155"/>
    </row>
    <row r="209" s="136" customFormat="1" spans="1:11">
      <c r="A209" s="134"/>
      <c r="B209" s="134"/>
      <c r="C209" s="134"/>
      <c r="D209" s="134"/>
      <c r="H209" s="150"/>
      <c r="I209" s="150"/>
      <c r="J209" s="151"/>
      <c r="K209" s="155"/>
    </row>
    <row r="210" s="136" customFormat="1" spans="1:11">
      <c r="A210" s="134"/>
      <c r="B210" s="134"/>
      <c r="C210" s="134"/>
      <c r="D210" s="134"/>
      <c r="H210" s="150"/>
      <c r="I210" s="150"/>
      <c r="J210" s="151"/>
      <c r="K210" s="155"/>
    </row>
    <row r="211" s="136" customFormat="1" spans="1:11">
      <c r="A211" s="134"/>
      <c r="B211" s="134"/>
      <c r="C211" s="134"/>
      <c r="D211" s="134"/>
      <c r="H211" s="150"/>
      <c r="I211" s="150"/>
      <c r="J211" s="151"/>
      <c r="K211" s="155"/>
    </row>
    <row r="212" s="136" customFormat="1" spans="1:11">
      <c r="A212" s="134"/>
      <c r="B212" s="134"/>
      <c r="C212" s="134"/>
      <c r="D212" s="134"/>
      <c r="H212" s="150"/>
      <c r="I212" s="150"/>
      <c r="J212" s="151"/>
      <c r="K212" s="155"/>
    </row>
    <row r="213" s="136" customFormat="1" spans="1:11">
      <c r="A213" s="134"/>
      <c r="B213" s="134"/>
      <c r="C213" s="134"/>
      <c r="D213" s="134"/>
      <c r="H213" s="150"/>
      <c r="I213" s="150"/>
      <c r="J213" s="151"/>
      <c r="K213" s="155"/>
    </row>
    <row r="214" s="136" customFormat="1" spans="1:11">
      <c r="A214" s="134"/>
      <c r="B214" s="134"/>
      <c r="C214" s="134"/>
      <c r="D214" s="134"/>
      <c r="H214" s="150"/>
      <c r="I214" s="150"/>
      <c r="J214" s="151"/>
      <c r="K214" s="155"/>
    </row>
    <row r="215" s="136" customFormat="1" spans="1:11">
      <c r="A215" s="134"/>
      <c r="B215" s="134"/>
      <c r="C215" s="134"/>
      <c r="D215" s="134"/>
      <c r="H215" s="150"/>
      <c r="I215" s="150"/>
      <c r="J215" s="151"/>
      <c r="K215" s="155"/>
    </row>
    <row r="216" s="136" customFormat="1" spans="1:11">
      <c r="A216" s="134"/>
      <c r="B216" s="134"/>
      <c r="C216" s="134"/>
      <c r="D216" s="134"/>
      <c r="H216" s="150"/>
      <c r="I216" s="150"/>
      <c r="J216" s="151"/>
      <c r="K216" s="155"/>
    </row>
    <row r="217" s="136" customFormat="1" spans="1:11">
      <c r="A217" s="134"/>
      <c r="B217" s="134"/>
      <c r="C217" s="134"/>
      <c r="D217" s="134"/>
      <c r="H217" s="150"/>
      <c r="I217" s="150"/>
      <c r="J217" s="151"/>
      <c r="K217" s="155"/>
    </row>
    <row r="218" s="136" customFormat="1" spans="1:11">
      <c r="A218" s="134"/>
      <c r="B218" s="134"/>
      <c r="C218" s="134"/>
      <c r="D218" s="134"/>
      <c r="H218" s="150"/>
      <c r="I218" s="150"/>
      <c r="J218" s="151"/>
      <c r="K218" s="155"/>
    </row>
    <row r="219" s="136" customFormat="1" spans="1:11">
      <c r="A219" s="134"/>
      <c r="B219" s="134"/>
      <c r="C219" s="134"/>
      <c r="D219" s="134"/>
      <c r="H219" s="150"/>
      <c r="I219" s="150"/>
      <c r="J219" s="151"/>
      <c r="K219" s="155"/>
    </row>
    <row r="220" s="136" customFormat="1" spans="1:11">
      <c r="A220" s="134"/>
      <c r="B220" s="134"/>
      <c r="C220" s="134"/>
      <c r="D220" s="134"/>
      <c r="H220" s="150"/>
      <c r="I220" s="150"/>
      <c r="J220" s="151"/>
      <c r="K220" s="155"/>
    </row>
    <row r="221" s="136" customFormat="1" spans="1:11">
      <c r="A221" s="134"/>
      <c r="B221" s="134"/>
      <c r="C221" s="134"/>
      <c r="D221" s="134"/>
      <c r="H221" s="150"/>
      <c r="I221" s="150"/>
      <c r="J221" s="151"/>
      <c r="K221" s="155"/>
    </row>
    <row r="222" s="136" customFormat="1" spans="1:11">
      <c r="A222" s="134"/>
      <c r="B222" s="134"/>
      <c r="C222" s="134"/>
      <c r="D222" s="134"/>
      <c r="H222" s="150"/>
      <c r="I222" s="150"/>
      <c r="J222" s="151"/>
      <c r="K222" s="155"/>
    </row>
    <row r="223" s="136" customFormat="1" spans="1:11">
      <c r="A223" s="134"/>
      <c r="B223" s="134"/>
      <c r="C223" s="134"/>
      <c r="D223" s="134"/>
      <c r="H223" s="150"/>
      <c r="I223" s="150"/>
      <c r="J223" s="151"/>
      <c r="K223" s="155"/>
    </row>
    <row r="224" s="136" customFormat="1" spans="1:11">
      <c r="A224" s="134"/>
      <c r="B224" s="134"/>
      <c r="C224" s="134"/>
      <c r="D224" s="134"/>
      <c r="H224" s="150"/>
      <c r="I224" s="150"/>
      <c r="J224" s="151"/>
      <c r="K224" s="155"/>
    </row>
    <row r="225" s="136" customFormat="1" spans="1:11">
      <c r="A225" s="134"/>
      <c r="B225" s="134"/>
      <c r="C225" s="134"/>
      <c r="D225" s="134"/>
      <c r="H225" s="150"/>
      <c r="I225" s="150"/>
      <c r="J225" s="151"/>
      <c r="K225" s="155"/>
    </row>
    <row r="226" s="136" customFormat="1" spans="1:11">
      <c r="A226" s="134"/>
      <c r="B226" s="134"/>
      <c r="C226" s="134"/>
      <c r="D226" s="134"/>
      <c r="H226" s="150"/>
      <c r="I226" s="150"/>
      <c r="J226" s="151"/>
      <c r="K226" s="155"/>
    </row>
    <row r="227" s="136" customFormat="1" spans="1:11">
      <c r="A227" s="134"/>
      <c r="B227" s="134"/>
      <c r="C227" s="134"/>
      <c r="D227" s="134"/>
      <c r="H227" s="150"/>
      <c r="I227" s="150"/>
      <c r="J227" s="151"/>
      <c r="K227" s="155"/>
    </row>
    <row r="228" s="136" customFormat="1" spans="1:11">
      <c r="A228" s="134"/>
      <c r="B228" s="134"/>
      <c r="C228" s="134"/>
      <c r="D228" s="134"/>
      <c r="H228" s="150"/>
      <c r="I228" s="150"/>
      <c r="J228" s="151"/>
      <c r="K228" s="155"/>
    </row>
    <row r="229" s="136" customFormat="1" spans="1:11">
      <c r="A229" s="134"/>
      <c r="B229" s="134"/>
      <c r="C229" s="134"/>
      <c r="D229" s="134"/>
      <c r="H229" s="150"/>
      <c r="I229" s="150"/>
      <c r="J229" s="151"/>
      <c r="K229" s="155"/>
    </row>
    <row r="230" s="136" customFormat="1" spans="1:11">
      <c r="A230" s="134"/>
      <c r="B230" s="134"/>
      <c r="C230" s="134"/>
      <c r="D230" s="134"/>
      <c r="H230" s="150"/>
      <c r="I230" s="150"/>
      <c r="J230" s="151"/>
      <c r="K230" s="155"/>
    </row>
    <row r="231" s="136" customFormat="1" spans="1:11">
      <c r="A231" s="134"/>
      <c r="B231" s="134"/>
      <c r="C231" s="134"/>
      <c r="D231" s="134"/>
      <c r="H231" s="150"/>
      <c r="I231" s="150"/>
      <c r="J231" s="151"/>
      <c r="K231" s="155"/>
    </row>
    <row r="232" s="136" customFormat="1" spans="1:11">
      <c r="A232" s="134"/>
      <c r="B232" s="134"/>
      <c r="C232" s="134"/>
      <c r="D232" s="134"/>
      <c r="H232" s="150"/>
      <c r="I232" s="150"/>
      <c r="J232" s="151"/>
      <c r="K232" s="155"/>
    </row>
    <row r="233" s="136" customFormat="1" spans="1:11">
      <c r="A233" s="134"/>
      <c r="B233" s="134"/>
      <c r="C233" s="134"/>
      <c r="D233" s="134"/>
      <c r="H233" s="150"/>
      <c r="I233" s="150"/>
      <c r="J233" s="151"/>
      <c r="K233" s="155"/>
    </row>
    <row r="234" s="136" customFormat="1" spans="1:11">
      <c r="A234" s="134"/>
      <c r="B234" s="134"/>
      <c r="C234" s="134"/>
      <c r="D234" s="134"/>
      <c r="H234" s="150"/>
      <c r="I234" s="150"/>
      <c r="J234" s="151"/>
      <c r="K234" s="155"/>
    </row>
    <row r="235" s="136" customFormat="1" spans="1:11">
      <c r="A235" s="134"/>
      <c r="B235" s="134"/>
      <c r="C235" s="134"/>
      <c r="D235" s="134"/>
      <c r="H235" s="150"/>
      <c r="I235" s="150"/>
      <c r="J235" s="151"/>
      <c r="K235" s="155"/>
    </row>
    <row r="236" s="136" customFormat="1" spans="1:11">
      <c r="A236" s="134"/>
      <c r="B236" s="134"/>
      <c r="C236" s="134"/>
      <c r="D236" s="134"/>
      <c r="H236" s="150"/>
      <c r="I236" s="150"/>
      <c r="J236" s="151"/>
      <c r="K236" s="155"/>
    </row>
    <row r="237" s="136" customFormat="1" spans="1:11">
      <c r="A237" s="134"/>
      <c r="B237" s="134"/>
      <c r="C237" s="134"/>
      <c r="D237" s="134"/>
      <c r="H237" s="150"/>
      <c r="I237" s="150"/>
      <c r="J237" s="151"/>
      <c r="K237" s="155"/>
    </row>
    <row r="238" s="136" customFormat="1" spans="1:11">
      <c r="A238" s="134"/>
      <c r="B238" s="134"/>
      <c r="C238" s="134"/>
      <c r="D238" s="134"/>
      <c r="H238" s="150"/>
      <c r="I238" s="150"/>
      <c r="J238" s="151"/>
      <c r="K238" s="155"/>
    </row>
    <row r="239" s="136" customFormat="1" spans="1:11">
      <c r="A239" s="134"/>
      <c r="B239" s="134"/>
      <c r="C239" s="134"/>
      <c r="D239" s="134"/>
      <c r="H239" s="150"/>
      <c r="I239" s="150"/>
      <c r="J239" s="151"/>
      <c r="K239" s="155"/>
    </row>
    <row r="240" s="136" customFormat="1" spans="1:11">
      <c r="A240" s="134"/>
      <c r="B240" s="134"/>
      <c r="C240" s="134"/>
      <c r="D240" s="134"/>
      <c r="H240" s="150"/>
      <c r="I240" s="150"/>
      <c r="J240" s="151"/>
      <c r="K240" s="155"/>
    </row>
    <row r="241" s="136" customFormat="1" spans="1:11">
      <c r="A241" s="134"/>
      <c r="B241" s="134"/>
      <c r="C241" s="134"/>
      <c r="D241" s="134"/>
      <c r="H241" s="150"/>
      <c r="I241" s="150"/>
      <c r="J241" s="151"/>
      <c r="K241" s="155"/>
    </row>
    <row r="242" s="136" customFormat="1" spans="1:11">
      <c r="A242" s="134"/>
      <c r="B242" s="134"/>
      <c r="C242" s="134"/>
      <c r="D242" s="134"/>
      <c r="H242" s="150"/>
      <c r="I242" s="150"/>
      <c r="J242" s="151"/>
      <c r="K242" s="155"/>
    </row>
    <row r="243" s="136" customFormat="1" spans="1:11">
      <c r="A243" s="134"/>
      <c r="B243" s="134"/>
      <c r="C243" s="134"/>
      <c r="D243" s="134"/>
      <c r="H243" s="150"/>
      <c r="I243" s="150"/>
      <c r="J243" s="151"/>
      <c r="K243" s="155"/>
    </row>
    <row r="244" s="136" customFormat="1" spans="1:11">
      <c r="A244" s="134"/>
      <c r="B244" s="134"/>
      <c r="C244" s="134"/>
      <c r="D244" s="134"/>
      <c r="H244" s="150"/>
      <c r="I244" s="150"/>
      <c r="J244" s="151"/>
      <c r="K244" s="155"/>
    </row>
    <row r="245" s="136" customFormat="1" spans="1:11">
      <c r="A245" s="134"/>
      <c r="B245" s="134"/>
      <c r="C245" s="134"/>
      <c r="D245" s="134"/>
      <c r="H245" s="150"/>
      <c r="I245" s="150"/>
      <c r="J245" s="151"/>
      <c r="K245" s="155"/>
    </row>
    <row r="246" s="136" customFormat="1" spans="1:11">
      <c r="A246" s="134"/>
      <c r="B246" s="134"/>
      <c r="C246" s="134"/>
      <c r="D246" s="134"/>
      <c r="H246" s="150"/>
      <c r="I246" s="150"/>
      <c r="J246" s="151"/>
      <c r="K246" s="155"/>
    </row>
    <row r="247" s="136" customFormat="1" spans="1:11">
      <c r="A247" s="134"/>
      <c r="B247" s="134"/>
      <c r="C247" s="134"/>
      <c r="D247" s="134"/>
      <c r="H247" s="150"/>
      <c r="I247" s="150"/>
      <c r="J247" s="151"/>
      <c r="K247" s="155"/>
    </row>
    <row r="248" s="136" customFormat="1" spans="1:11">
      <c r="A248" s="134"/>
      <c r="B248" s="134"/>
      <c r="C248" s="134"/>
      <c r="D248" s="134"/>
      <c r="H248" s="150"/>
      <c r="I248" s="150"/>
      <c r="J248" s="151"/>
      <c r="K248" s="155"/>
    </row>
    <row r="249" s="136" customFormat="1" spans="1:11">
      <c r="A249" s="134"/>
      <c r="B249" s="134"/>
      <c r="C249" s="134"/>
      <c r="D249" s="134"/>
      <c r="H249" s="150"/>
      <c r="I249" s="150"/>
      <c r="J249" s="151"/>
      <c r="K249" s="155"/>
    </row>
    <row r="250" s="136" customFormat="1" spans="1:11">
      <c r="A250" s="134"/>
      <c r="B250" s="134"/>
      <c r="C250" s="134"/>
      <c r="D250" s="134"/>
      <c r="H250" s="150"/>
      <c r="I250" s="150"/>
      <c r="J250" s="151"/>
      <c r="K250" s="155"/>
    </row>
    <row r="251" s="136" customFormat="1" spans="1:11">
      <c r="A251" s="134"/>
      <c r="B251" s="134"/>
      <c r="C251" s="134"/>
      <c r="D251" s="134"/>
      <c r="H251" s="150"/>
      <c r="I251" s="150"/>
      <c r="J251" s="151"/>
      <c r="K251" s="155"/>
    </row>
    <row r="252" s="136" customFormat="1" spans="1:11">
      <c r="A252" s="134"/>
      <c r="B252" s="134"/>
      <c r="C252" s="134"/>
      <c r="D252" s="134"/>
      <c r="H252" s="150"/>
      <c r="I252" s="150"/>
      <c r="J252" s="151"/>
      <c r="K252" s="155"/>
    </row>
    <row r="253" s="136" customFormat="1" spans="1:11">
      <c r="A253" s="134"/>
      <c r="B253" s="134"/>
      <c r="C253" s="134"/>
      <c r="D253" s="134"/>
      <c r="H253" s="150"/>
      <c r="I253" s="150"/>
      <c r="J253" s="151"/>
      <c r="K253" s="155"/>
    </row>
    <row r="254" s="136" customFormat="1" spans="1:11">
      <c r="A254" s="134"/>
      <c r="B254" s="134"/>
      <c r="C254" s="134"/>
      <c r="D254" s="134"/>
      <c r="H254" s="150"/>
      <c r="I254" s="150"/>
      <c r="J254" s="151"/>
      <c r="K254" s="155"/>
    </row>
    <row r="255" s="136" customFormat="1" spans="1:11">
      <c r="A255" s="134"/>
      <c r="B255" s="134"/>
      <c r="C255" s="134"/>
      <c r="D255" s="134"/>
      <c r="H255" s="150"/>
      <c r="I255" s="150"/>
      <c r="J255" s="151"/>
      <c r="K255" s="155"/>
    </row>
    <row r="256" s="136" customFormat="1" spans="1:11">
      <c r="A256" s="134"/>
      <c r="B256" s="134"/>
      <c r="C256" s="134"/>
      <c r="D256" s="134"/>
      <c r="H256" s="150"/>
      <c r="I256" s="150"/>
      <c r="J256" s="151"/>
      <c r="K256" s="155"/>
    </row>
    <row r="257" s="136" customFormat="1" spans="1:11">
      <c r="A257" s="134"/>
      <c r="B257" s="134"/>
      <c r="C257" s="134"/>
      <c r="D257" s="134"/>
      <c r="H257" s="150"/>
      <c r="I257" s="150"/>
      <c r="J257" s="151"/>
      <c r="K257" s="155"/>
    </row>
    <row r="258" s="136" customFormat="1" spans="1:11">
      <c r="A258" s="134"/>
      <c r="B258" s="134"/>
      <c r="C258" s="134"/>
      <c r="D258" s="134"/>
      <c r="H258" s="150"/>
      <c r="I258" s="150"/>
      <c r="J258" s="151"/>
      <c r="K258" s="155"/>
    </row>
    <row r="259" s="136" customFormat="1" spans="1:11">
      <c r="A259" s="134"/>
      <c r="B259" s="134"/>
      <c r="C259" s="134"/>
      <c r="D259" s="134"/>
      <c r="H259" s="150"/>
      <c r="I259" s="150"/>
      <c r="J259" s="151"/>
      <c r="K259" s="155"/>
    </row>
    <row r="260" s="136" customFormat="1" spans="1:11">
      <c r="A260" s="134"/>
      <c r="B260" s="134"/>
      <c r="C260" s="134"/>
      <c r="D260" s="134"/>
      <c r="H260" s="150"/>
      <c r="I260" s="150"/>
      <c r="J260" s="151"/>
      <c r="K260" s="155"/>
    </row>
    <row r="261" s="136" customFormat="1" spans="1:11">
      <c r="A261" s="134"/>
      <c r="B261" s="134"/>
      <c r="C261" s="134"/>
      <c r="D261" s="134"/>
      <c r="H261" s="150"/>
      <c r="I261" s="150"/>
      <c r="J261" s="151"/>
      <c r="K261" s="155"/>
    </row>
    <row r="262" s="136" customFormat="1" spans="1:11">
      <c r="A262" s="134"/>
      <c r="B262" s="134"/>
      <c r="C262" s="134"/>
      <c r="D262" s="134"/>
      <c r="H262" s="150"/>
      <c r="I262" s="150"/>
      <c r="J262" s="151"/>
      <c r="K262" s="155"/>
    </row>
    <row r="263" s="136" customFormat="1" spans="1:11">
      <c r="A263" s="134"/>
      <c r="B263" s="134"/>
      <c r="C263" s="134"/>
      <c r="D263" s="134"/>
      <c r="H263" s="150"/>
      <c r="I263" s="150"/>
      <c r="J263" s="151"/>
      <c r="K263" s="155"/>
    </row>
    <row r="264" s="136" customFormat="1" spans="1:11">
      <c r="A264" s="134"/>
      <c r="B264" s="134"/>
      <c r="C264" s="134"/>
      <c r="D264" s="134"/>
      <c r="H264" s="150"/>
      <c r="I264" s="150"/>
      <c r="J264" s="151"/>
      <c r="K264" s="155"/>
    </row>
    <row r="265" s="136" customFormat="1" spans="1:11">
      <c r="A265" s="134"/>
      <c r="B265" s="134"/>
      <c r="C265" s="134"/>
      <c r="D265" s="134"/>
      <c r="H265" s="150"/>
      <c r="I265" s="150"/>
      <c r="J265" s="151"/>
      <c r="K265" s="155"/>
    </row>
    <row r="266" s="136" customFormat="1" spans="1:11">
      <c r="A266" s="134"/>
      <c r="B266" s="134"/>
      <c r="C266" s="134"/>
      <c r="D266" s="134"/>
      <c r="H266" s="150"/>
      <c r="I266" s="150"/>
      <c r="J266" s="151"/>
      <c r="K266" s="155"/>
    </row>
    <row r="267" s="136" customFormat="1" spans="1:11">
      <c r="A267" s="134"/>
      <c r="B267" s="134"/>
      <c r="C267" s="134"/>
      <c r="D267" s="134"/>
      <c r="H267" s="150"/>
      <c r="I267" s="150"/>
      <c r="J267" s="151"/>
      <c r="K267" s="155"/>
    </row>
    <row r="268" s="136" customFormat="1" spans="1:11">
      <c r="A268" s="134"/>
      <c r="B268" s="134"/>
      <c r="C268" s="134"/>
      <c r="D268" s="134"/>
      <c r="H268" s="150"/>
      <c r="I268" s="150"/>
      <c r="J268" s="151"/>
      <c r="K268" s="155"/>
    </row>
    <row r="269" s="136" customFormat="1" spans="1:11">
      <c r="A269" s="134"/>
      <c r="B269" s="134"/>
      <c r="C269" s="134"/>
      <c r="D269" s="134"/>
      <c r="H269" s="150"/>
      <c r="I269" s="150"/>
      <c r="J269" s="151"/>
      <c r="K269" s="155"/>
    </row>
    <row r="270" s="136" customFormat="1" spans="1:11">
      <c r="A270" s="134"/>
      <c r="B270" s="134"/>
      <c r="C270" s="134"/>
      <c r="D270" s="134"/>
      <c r="H270" s="150"/>
      <c r="I270" s="150"/>
      <c r="J270" s="151"/>
      <c r="K270" s="155"/>
    </row>
    <row r="271" s="136" customFormat="1" spans="1:11">
      <c r="A271" s="134"/>
      <c r="B271" s="134"/>
      <c r="C271" s="134"/>
      <c r="D271" s="134"/>
      <c r="H271" s="150"/>
      <c r="I271" s="150"/>
      <c r="J271" s="151"/>
      <c r="K271" s="155"/>
    </row>
    <row r="272" s="136" customFormat="1" spans="1:11">
      <c r="A272" s="134"/>
      <c r="B272" s="134"/>
      <c r="C272" s="134"/>
      <c r="D272" s="134"/>
      <c r="H272" s="150"/>
      <c r="I272" s="150"/>
      <c r="J272" s="151"/>
      <c r="K272" s="155"/>
    </row>
    <row r="273" s="136" customFormat="1" spans="1:11">
      <c r="A273" s="134"/>
      <c r="B273" s="134"/>
      <c r="C273" s="134"/>
      <c r="D273" s="134"/>
      <c r="H273" s="150"/>
      <c r="I273" s="150"/>
      <c r="J273" s="151"/>
      <c r="K273" s="155"/>
    </row>
    <row r="274" s="136" customFormat="1" spans="1:11">
      <c r="A274" s="134"/>
      <c r="B274" s="134"/>
      <c r="C274" s="134"/>
      <c r="D274" s="134"/>
      <c r="H274" s="150"/>
      <c r="I274" s="150"/>
      <c r="J274" s="151"/>
      <c r="K274" s="155"/>
    </row>
    <row r="275" s="136" customFormat="1" spans="1:11">
      <c r="A275" s="134"/>
      <c r="B275" s="134"/>
      <c r="C275" s="134"/>
      <c r="D275" s="134"/>
      <c r="H275" s="150"/>
      <c r="I275" s="150"/>
      <c r="J275" s="151"/>
      <c r="K275" s="155"/>
    </row>
    <row r="276" s="136" customFormat="1" spans="1:11">
      <c r="A276" s="134"/>
      <c r="B276" s="134"/>
      <c r="C276" s="134"/>
      <c r="D276" s="134"/>
      <c r="H276" s="150"/>
      <c r="I276" s="150"/>
      <c r="J276" s="151"/>
      <c r="K276" s="155"/>
    </row>
    <row r="277" s="136" customFormat="1" spans="1:11">
      <c r="A277" s="134"/>
      <c r="B277" s="134"/>
      <c r="C277" s="134"/>
      <c r="D277" s="134"/>
      <c r="H277" s="150"/>
      <c r="I277" s="150"/>
      <c r="J277" s="151"/>
      <c r="K277" s="155"/>
    </row>
    <row r="278" s="136" customFormat="1" spans="1:11">
      <c r="A278" s="134"/>
      <c r="B278" s="134"/>
      <c r="C278" s="134"/>
      <c r="D278" s="134"/>
      <c r="H278" s="150"/>
      <c r="I278" s="150"/>
      <c r="J278" s="151"/>
      <c r="K278" s="155"/>
    </row>
    <row r="279" s="136" customFormat="1" spans="1:11">
      <c r="A279" s="134"/>
      <c r="B279" s="134"/>
      <c r="C279" s="134"/>
      <c r="D279" s="134"/>
      <c r="H279" s="150"/>
      <c r="I279" s="150"/>
      <c r="J279" s="151"/>
      <c r="K279" s="155"/>
    </row>
    <row r="280" s="136" customFormat="1" spans="1:11">
      <c r="A280" s="134"/>
      <c r="B280" s="134"/>
      <c r="C280" s="134"/>
      <c r="D280" s="134"/>
      <c r="H280" s="150"/>
      <c r="I280" s="150"/>
      <c r="J280" s="151"/>
      <c r="K280" s="155"/>
    </row>
    <row r="281" s="136" customFormat="1" spans="1:11">
      <c r="A281" s="134"/>
      <c r="B281" s="134"/>
      <c r="C281" s="134"/>
      <c r="D281" s="134"/>
      <c r="H281" s="150"/>
      <c r="I281" s="150"/>
      <c r="J281" s="151"/>
      <c r="K281" s="155"/>
    </row>
    <row r="282" s="136" customFormat="1" spans="1:11">
      <c r="A282" s="134"/>
      <c r="B282" s="134"/>
      <c r="C282" s="134"/>
      <c r="D282" s="134"/>
      <c r="H282" s="150"/>
      <c r="I282" s="150"/>
      <c r="J282" s="151"/>
      <c r="K282" s="155"/>
    </row>
    <row r="283" s="136" customFormat="1" spans="1:11">
      <c r="A283" s="134"/>
      <c r="B283" s="134"/>
      <c r="C283" s="134"/>
      <c r="D283" s="134"/>
      <c r="H283" s="150"/>
      <c r="I283" s="150"/>
      <c r="J283" s="151"/>
      <c r="K283" s="155"/>
    </row>
    <row r="284" s="136" customFormat="1" spans="1:11">
      <c r="A284" s="134"/>
      <c r="B284" s="134"/>
      <c r="C284" s="134"/>
      <c r="D284" s="134"/>
      <c r="H284" s="150"/>
      <c r="I284" s="150"/>
      <c r="J284" s="151"/>
      <c r="K284" s="155"/>
    </row>
    <row r="285" s="136" customFormat="1" spans="1:11">
      <c r="A285" s="134"/>
      <c r="B285" s="134"/>
      <c r="C285" s="134"/>
      <c r="D285" s="134"/>
      <c r="H285" s="150"/>
      <c r="I285" s="150"/>
      <c r="J285" s="151"/>
      <c r="K285" s="155"/>
    </row>
    <row r="286" s="136" customFormat="1" spans="1:11">
      <c r="A286" s="134"/>
      <c r="B286" s="134"/>
      <c r="C286" s="134"/>
      <c r="D286" s="134"/>
      <c r="H286" s="150"/>
      <c r="I286" s="150"/>
      <c r="J286" s="151"/>
      <c r="K286" s="155"/>
    </row>
    <row r="287" s="136" customFormat="1" spans="1:11">
      <c r="A287" s="134"/>
      <c r="B287" s="134"/>
      <c r="C287" s="134"/>
      <c r="D287" s="134"/>
      <c r="H287" s="150"/>
      <c r="I287" s="150"/>
      <c r="J287" s="151"/>
      <c r="K287" s="155"/>
    </row>
    <row r="288" s="136" customFormat="1" spans="1:11">
      <c r="A288" s="134"/>
      <c r="B288" s="134"/>
      <c r="C288" s="134"/>
      <c r="D288" s="134"/>
      <c r="H288" s="150"/>
      <c r="I288" s="150"/>
      <c r="J288" s="151"/>
      <c r="K288" s="155"/>
    </row>
    <row r="289" s="136" customFormat="1" spans="1:11">
      <c r="A289" s="134"/>
      <c r="B289" s="134"/>
      <c r="C289" s="134"/>
      <c r="D289" s="134"/>
      <c r="H289" s="150"/>
      <c r="I289" s="150"/>
      <c r="J289" s="151"/>
      <c r="K289" s="155"/>
    </row>
    <row r="290" s="136" customFormat="1" spans="1:11">
      <c r="A290" s="134"/>
      <c r="B290" s="134"/>
      <c r="C290" s="134"/>
      <c r="D290" s="134"/>
      <c r="H290" s="150"/>
      <c r="I290" s="150"/>
      <c r="J290" s="151"/>
      <c r="K290" s="155"/>
    </row>
    <row r="291" s="136" customFormat="1" spans="1:11">
      <c r="A291" s="134"/>
      <c r="B291" s="134"/>
      <c r="C291" s="134"/>
      <c r="D291" s="134"/>
      <c r="H291" s="150"/>
      <c r="I291" s="150"/>
      <c r="J291" s="151"/>
      <c r="K291" s="155"/>
    </row>
    <row r="292" s="136" customFormat="1" spans="1:11">
      <c r="A292" s="134"/>
      <c r="B292" s="134"/>
      <c r="C292" s="134"/>
      <c r="D292" s="134"/>
      <c r="H292" s="150"/>
      <c r="I292" s="150"/>
      <c r="J292" s="151"/>
      <c r="K292" s="155"/>
    </row>
    <row r="293" s="136" customFormat="1" spans="1:11">
      <c r="A293" s="134"/>
      <c r="B293" s="134"/>
      <c r="C293" s="134"/>
      <c r="D293" s="134"/>
      <c r="H293" s="150"/>
      <c r="I293" s="150"/>
      <c r="J293" s="151"/>
      <c r="K293" s="155"/>
    </row>
    <row r="294" s="136" customFormat="1" spans="1:11">
      <c r="A294" s="134"/>
      <c r="B294" s="134"/>
      <c r="C294" s="134"/>
      <c r="D294" s="134"/>
      <c r="H294" s="150"/>
      <c r="I294" s="150"/>
      <c r="J294" s="151"/>
      <c r="K294" s="155"/>
    </row>
    <row r="295" s="136" customFormat="1" spans="1:11">
      <c r="A295" s="134"/>
      <c r="B295" s="134"/>
      <c r="C295" s="134"/>
      <c r="D295" s="134"/>
      <c r="H295" s="150"/>
      <c r="I295" s="150"/>
      <c r="J295" s="151"/>
      <c r="K295" s="155"/>
    </row>
    <row r="296" s="136" customFormat="1" spans="1:11">
      <c r="A296" s="134"/>
      <c r="B296" s="134"/>
      <c r="C296" s="134"/>
      <c r="D296" s="134"/>
      <c r="H296" s="150"/>
      <c r="I296" s="150"/>
      <c r="J296" s="151"/>
      <c r="K296" s="155"/>
    </row>
    <row r="297" s="136" customFormat="1" spans="1:11">
      <c r="A297" s="134"/>
      <c r="B297" s="134"/>
      <c r="C297" s="134"/>
      <c r="D297" s="134"/>
      <c r="H297" s="150"/>
      <c r="I297" s="150"/>
      <c r="J297" s="151"/>
      <c r="K297" s="155"/>
    </row>
    <row r="298" s="136" customFormat="1" spans="1:11">
      <c r="A298" s="134"/>
      <c r="B298" s="134"/>
      <c r="C298" s="134"/>
      <c r="D298" s="134"/>
      <c r="H298" s="150"/>
      <c r="I298" s="150"/>
      <c r="J298" s="151"/>
      <c r="K298" s="155"/>
    </row>
    <row r="299" s="136" customFormat="1" spans="1:11">
      <c r="A299" s="134"/>
      <c r="B299" s="134"/>
      <c r="C299" s="134"/>
      <c r="D299" s="134"/>
      <c r="H299" s="150"/>
      <c r="I299" s="150"/>
      <c r="J299" s="151"/>
      <c r="K299" s="155"/>
    </row>
    <row r="300" s="136" customFormat="1" spans="1:11">
      <c r="A300" s="134"/>
      <c r="B300" s="134"/>
      <c r="C300" s="134"/>
      <c r="D300" s="134"/>
      <c r="H300" s="150"/>
      <c r="I300" s="150"/>
      <c r="J300" s="151"/>
      <c r="K300" s="155"/>
    </row>
    <row r="301" s="136" customFormat="1" spans="1:11">
      <c r="A301" s="134"/>
      <c r="B301" s="134"/>
      <c r="C301" s="134"/>
      <c r="D301" s="134"/>
      <c r="H301" s="150"/>
      <c r="I301" s="150"/>
      <c r="J301" s="151"/>
      <c r="K301" s="155"/>
    </row>
    <row r="302" s="136" customFormat="1" spans="1:11">
      <c r="A302" s="134"/>
      <c r="B302" s="134"/>
      <c r="C302" s="134"/>
      <c r="D302" s="134"/>
      <c r="H302" s="150"/>
      <c r="I302" s="150"/>
      <c r="J302" s="151"/>
      <c r="K302" s="155"/>
    </row>
    <row r="303" s="136" customFormat="1" spans="1:11">
      <c r="A303" s="134"/>
      <c r="B303" s="134"/>
      <c r="C303" s="134"/>
      <c r="D303" s="134"/>
      <c r="H303" s="150"/>
      <c r="I303" s="150"/>
      <c r="J303" s="151"/>
      <c r="K303" s="155"/>
    </row>
    <row r="304" s="136" customFormat="1" spans="1:11">
      <c r="A304" s="134"/>
      <c r="B304" s="134"/>
      <c r="C304" s="134"/>
      <c r="D304" s="134"/>
      <c r="H304" s="150"/>
      <c r="I304" s="150"/>
      <c r="J304" s="151"/>
      <c r="K304" s="155"/>
    </row>
    <row r="305" s="136" customFormat="1" spans="1:11">
      <c r="A305" s="134"/>
      <c r="B305" s="134"/>
      <c r="C305" s="134"/>
      <c r="D305" s="134"/>
      <c r="H305" s="150"/>
      <c r="I305" s="150"/>
      <c r="J305" s="151"/>
      <c r="K305" s="155"/>
    </row>
    <row r="306" s="136" customFormat="1" spans="1:11">
      <c r="A306" s="134"/>
      <c r="B306" s="134"/>
      <c r="C306" s="134"/>
      <c r="D306" s="134"/>
      <c r="H306" s="150"/>
      <c r="I306" s="150"/>
      <c r="J306" s="151"/>
      <c r="K306" s="155"/>
    </row>
    <row r="307" s="136" customFormat="1" spans="1:11">
      <c r="A307" s="134"/>
      <c r="B307" s="134"/>
      <c r="C307" s="134"/>
      <c r="D307" s="134"/>
      <c r="H307" s="150"/>
      <c r="I307" s="150"/>
      <c r="J307" s="151"/>
      <c r="K307" s="155"/>
    </row>
    <row r="308" s="136" customFormat="1" spans="1:11">
      <c r="A308" s="134"/>
      <c r="B308" s="134"/>
      <c r="C308" s="134"/>
      <c r="D308" s="134"/>
      <c r="H308" s="150"/>
      <c r="I308" s="150"/>
      <c r="J308" s="151"/>
      <c r="K308" s="155"/>
    </row>
    <row r="309" s="136" customFormat="1" spans="1:11">
      <c r="A309" s="134"/>
      <c r="B309" s="134"/>
      <c r="C309" s="134"/>
      <c r="D309" s="134"/>
      <c r="H309" s="150"/>
      <c r="I309" s="150"/>
      <c r="J309" s="151"/>
      <c r="K309" s="155"/>
    </row>
    <row r="310" s="136" customFormat="1" spans="1:11">
      <c r="A310" s="134"/>
      <c r="B310" s="134"/>
      <c r="C310" s="134"/>
      <c r="D310" s="134"/>
      <c r="H310" s="150"/>
      <c r="I310" s="150"/>
      <c r="J310" s="151"/>
      <c r="K310" s="155"/>
    </row>
    <row r="311" s="136" customFormat="1" spans="1:11">
      <c r="A311" s="134"/>
      <c r="B311" s="134"/>
      <c r="C311" s="134"/>
      <c r="D311" s="134"/>
      <c r="H311" s="150"/>
      <c r="I311" s="150"/>
      <c r="J311" s="151"/>
      <c r="K311" s="155"/>
    </row>
    <row r="312" s="136" customFormat="1" spans="1:11">
      <c r="A312" s="134"/>
      <c r="B312" s="134"/>
      <c r="C312" s="134"/>
      <c r="D312" s="134"/>
      <c r="H312" s="150"/>
      <c r="I312" s="150"/>
      <c r="J312" s="151"/>
      <c r="K312" s="155"/>
    </row>
    <row r="313" s="136" customFormat="1" spans="1:11">
      <c r="A313" s="134"/>
      <c r="B313" s="134"/>
      <c r="C313" s="134"/>
      <c r="D313" s="134"/>
      <c r="H313" s="150"/>
      <c r="I313" s="150"/>
      <c r="J313" s="151"/>
      <c r="K313" s="155"/>
    </row>
    <row r="314" s="136" customFormat="1" spans="1:11">
      <c r="A314" s="134"/>
      <c r="B314" s="134"/>
      <c r="C314" s="134"/>
      <c r="D314" s="134"/>
      <c r="H314" s="150"/>
      <c r="I314" s="150"/>
      <c r="J314" s="151"/>
      <c r="K314" s="155"/>
    </row>
    <row r="315" s="136" customFormat="1" spans="1:11">
      <c r="A315" s="134"/>
      <c r="B315" s="134"/>
      <c r="C315" s="134"/>
      <c r="D315" s="134"/>
      <c r="H315" s="150"/>
      <c r="I315" s="150"/>
      <c r="J315" s="151"/>
      <c r="K315" s="155"/>
    </row>
    <row r="316" s="136" customFormat="1" spans="1:11">
      <c r="A316" s="134"/>
      <c r="B316" s="134"/>
      <c r="C316" s="134"/>
      <c r="D316" s="134"/>
      <c r="H316" s="150"/>
      <c r="I316" s="150"/>
      <c r="J316" s="151"/>
      <c r="K316" s="155"/>
    </row>
    <row r="317" s="136" customFormat="1" spans="1:11">
      <c r="A317" s="134"/>
      <c r="B317" s="134"/>
      <c r="C317" s="134"/>
      <c r="D317" s="134"/>
      <c r="H317" s="150"/>
      <c r="I317" s="150"/>
      <c r="J317" s="151"/>
      <c r="K317" s="155"/>
    </row>
    <row r="318" s="136" customFormat="1" spans="1:11">
      <c r="A318" s="134"/>
      <c r="B318" s="134"/>
      <c r="C318" s="134"/>
      <c r="D318" s="134"/>
      <c r="H318" s="150"/>
      <c r="I318" s="150"/>
      <c r="J318" s="151"/>
      <c r="K318" s="155"/>
    </row>
    <row r="319" s="136" customFormat="1" spans="1:11">
      <c r="A319" s="134"/>
      <c r="B319" s="134"/>
      <c r="C319" s="134"/>
      <c r="D319" s="134"/>
      <c r="H319" s="150"/>
      <c r="I319" s="150"/>
      <c r="J319" s="151"/>
      <c r="K319" s="155"/>
    </row>
    <row r="320" s="136" customFormat="1" spans="1:11">
      <c r="A320" s="134"/>
      <c r="B320" s="134"/>
      <c r="C320" s="134"/>
      <c r="D320" s="134"/>
      <c r="H320" s="150"/>
      <c r="I320" s="150"/>
      <c r="J320" s="151"/>
      <c r="K320" s="155"/>
    </row>
    <row r="321" s="136" customFormat="1" spans="1:11">
      <c r="A321" s="134"/>
      <c r="B321" s="134"/>
      <c r="C321" s="134"/>
      <c r="D321" s="134"/>
      <c r="H321" s="150"/>
      <c r="I321" s="150"/>
      <c r="J321" s="151"/>
      <c r="K321" s="155"/>
    </row>
    <row r="322" s="136" customFormat="1" spans="1:11">
      <c r="A322" s="134"/>
      <c r="B322" s="134"/>
      <c r="C322" s="134"/>
      <c r="D322" s="134"/>
      <c r="H322" s="150"/>
      <c r="I322" s="150"/>
      <c r="J322" s="151"/>
      <c r="K322" s="155"/>
    </row>
    <row r="323" s="136" customFormat="1" spans="1:11">
      <c r="A323" s="134"/>
      <c r="B323" s="134"/>
      <c r="C323" s="134"/>
      <c r="D323" s="134"/>
      <c r="H323" s="150"/>
      <c r="I323" s="150"/>
      <c r="J323" s="151"/>
      <c r="K323" s="155"/>
    </row>
    <row r="324" s="136" customFormat="1" spans="1:11">
      <c r="A324" s="134"/>
      <c r="B324" s="134"/>
      <c r="C324" s="134"/>
      <c r="D324" s="134"/>
      <c r="H324" s="150"/>
      <c r="I324" s="150"/>
      <c r="J324" s="151"/>
      <c r="K324" s="155"/>
    </row>
    <row r="325" s="136" customFormat="1" spans="1:11">
      <c r="A325" s="134"/>
      <c r="B325" s="134"/>
      <c r="C325" s="134"/>
      <c r="D325" s="134"/>
      <c r="H325" s="150"/>
      <c r="I325" s="150"/>
      <c r="J325" s="151"/>
      <c r="K325" s="155"/>
    </row>
    <row r="326" s="136" customFormat="1" spans="1:11">
      <c r="A326" s="134"/>
      <c r="B326" s="134"/>
      <c r="C326" s="134"/>
      <c r="D326" s="134"/>
      <c r="H326" s="150"/>
      <c r="I326" s="150"/>
      <c r="J326" s="151"/>
      <c r="K326" s="155"/>
    </row>
    <row r="327" s="136" customFormat="1" spans="1:11">
      <c r="A327" s="134"/>
      <c r="B327" s="134"/>
      <c r="C327" s="134"/>
      <c r="D327" s="134"/>
      <c r="H327" s="150"/>
      <c r="I327" s="150"/>
      <c r="J327" s="151"/>
      <c r="K327" s="155"/>
    </row>
    <row r="328" s="136" customFormat="1" spans="1:11">
      <c r="A328" s="134"/>
      <c r="B328" s="134"/>
      <c r="C328" s="134"/>
      <c r="D328" s="134"/>
      <c r="H328" s="150"/>
      <c r="I328" s="150"/>
      <c r="J328" s="151"/>
      <c r="K328" s="155"/>
    </row>
    <row r="329" s="136" customFormat="1" spans="1:11">
      <c r="A329" s="134"/>
      <c r="B329" s="134"/>
      <c r="C329" s="134"/>
      <c r="D329" s="134"/>
      <c r="H329" s="150"/>
      <c r="I329" s="150"/>
      <c r="J329" s="151"/>
      <c r="K329" s="155"/>
    </row>
    <row r="330" s="136" customFormat="1" spans="1:11">
      <c r="A330" s="134"/>
      <c r="B330" s="134"/>
      <c r="C330" s="134"/>
      <c r="D330" s="134"/>
      <c r="H330" s="150"/>
      <c r="I330" s="150"/>
      <c r="J330" s="151"/>
      <c r="K330" s="155"/>
    </row>
    <row r="331" s="136" customFormat="1" spans="1:11">
      <c r="A331" s="134"/>
      <c r="B331" s="134"/>
      <c r="C331" s="134"/>
      <c r="D331" s="134"/>
      <c r="H331" s="150"/>
      <c r="I331" s="150"/>
      <c r="J331" s="151"/>
      <c r="K331" s="155"/>
    </row>
    <row r="332" s="136" customFormat="1" spans="1:11">
      <c r="A332" s="134"/>
      <c r="B332" s="134"/>
      <c r="C332" s="134"/>
      <c r="D332" s="134"/>
      <c r="H332" s="150"/>
      <c r="I332" s="150"/>
      <c r="J332" s="151"/>
      <c r="K332" s="155"/>
    </row>
    <row r="333" s="136" customFormat="1" spans="1:11">
      <c r="A333" s="134"/>
      <c r="B333" s="134"/>
      <c r="C333" s="134"/>
      <c r="D333" s="134"/>
      <c r="H333" s="150"/>
      <c r="I333" s="150"/>
      <c r="J333" s="151"/>
      <c r="K333" s="155"/>
    </row>
    <row r="334" s="136" customFormat="1" spans="1:11">
      <c r="A334" s="134"/>
      <c r="B334" s="134"/>
      <c r="C334" s="134"/>
      <c r="D334" s="134"/>
      <c r="H334" s="150"/>
      <c r="I334" s="150"/>
      <c r="J334" s="151"/>
      <c r="K334" s="155"/>
    </row>
    <row r="335" s="136" customFormat="1" spans="1:11">
      <c r="A335" s="134"/>
      <c r="B335" s="134"/>
      <c r="C335" s="134"/>
      <c r="D335" s="134"/>
      <c r="H335" s="150"/>
      <c r="I335" s="150"/>
      <c r="J335" s="151"/>
      <c r="K335" s="155"/>
    </row>
    <row r="336" s="136" customFormat="1" spans="1:11">
      <c r="A336" s="134"/>
      <c r="B336" s="134"/>
      <c r="C336" s="134"/>
      <c r="D336" s="134"/>
      <c r="H336" s="150"/>
      <c r="I336" s="150"/>
      <c r="J336" s="151"/>
      <c r="K336" s="155"/>
    </row>
    <row r="337" s="136" customFormat="1" spans="1:11">
      <c r="A337" s="134"/>
      <c r="B337" s="134"/>
      <c r="C337" s="134"/>
      <c r="D337" s="134"/>
      <c r="H337" s="150"/>
      <c r="I337" s="150"/>
      <c r="J337" s="151"/>
      <c r="K337" s="155"/>
    </row>
    <row r="338" s="136" customFormat="1" spans="1:11">
      <c r="A338" s="134"/>
      <c r="B338" s="134"/>
      <c r="C338" s="134"/>
      <c r="D338" s="134"/>
      <c r="H338" s="150"/>
      <c r="I338" s="150"/>
      <c r="J338" s="151"/>
      <c r="K338" s="155"/>
    </row>
    <row r="339" s="136" customFormat="1" spans="1:11">
      <c r="A339" s="134"/>
      <c r="B339" s="134"/>
      <c r="C339" s="134"/>
      <c r="D339" s="134"/>
      <c r="H339" s="150"/>
      <c r="I339" s="150"/>
      <c r="J339" s="151"/>
      <c r="K339" s="155"/>
    </row>
    <row r="340" s="136" customFormat="1" spans="1:11">
      <c r="A340" s="134"/>
      <c r="B340" s="134"/>
      <c r="C340" s="134"/>
      <c r="D340" s="134"/>
      <c r="H340" s="150"/>
      <c r="I340" s="150"/>
      <c r="J340" s="151"/>
      <c r="K340" s="155"/>
    </row>
    <row r="341" s="136" customFormat="1" spans="1:11">
      <c r="A341" s="134"/>
      <c r="B341" s="134"/>
      <c r="C341" s="134"/>
      <c r="D341" s="134"/>
      <c r="H341" s="150"/>
      <c r="I341" s="150"/>
      <c r="J341" s="151"/>
      <c r="K341" s="155"/>
    </row>
    <row r="342" s="136" customFormat="1" spans="1:11">
      <c r="A342" s="134"/>
      <c r="B342" s="134"/>
      <c r="C342" s="134"/>
      <c r="D342" s="134"/>
      <c r="H342" s="150"/>
      <c r="I342" s="150"/>
      <c r="J342" s="151"/>
      <c r="K342" s="155"/>
    </row>
    <row r="343" s="136" customFormat="1" spans="1:11">
      <c r="A343" s="134"/>
      <c r="B343" s="134"/>
      <c r="C343" s="134"/>
      <c r="D343" s="134"/>
      <c r="H343" s="150"/>
      <c r="I343" s="150"/>
      <c r="J343" s="151"/>
      <c r="K343" s="155"/>
    </row>
    <row r="344" s="136" customFormat="1" spans="1:11">
      <c r="A344" s="134"/>
      <c r="B344" s="134"/>
      <c r="C344" s="134"/>
      <c r="D344" s="134"/>
      <c r="H344" s="150"/>
      <c r="I344" s="150"/>
      <c r="J344" s="151"/>
      <c r="K344" s="155"/>
    </row>
    <row r="345" s="136" customFormat="1" spans="1:11">
      <c r="A345" s="134"/>
      <c r="B345" s="134"/>
      <c r="C345" s="134"/>
      <c r="D345" s="134"/>
      <c r="H345" s="150"/>
      <c r="I345" s="150"/>
      <c r="J345" s="151"/>
      <c r="K345" s="155"/>
    </row>
    <row r="346" s="136" customFormat="1" spans="1:11">
      <c r="A346" s="134"/>
      <c r="B346" s="134"/>
      <c r="C346" s="134"/>
      <c r="D346" s="134"/>
      <c r="H346" s="150"/>
      <c r="I346" s="150"/>
      <c r="J346" s="151"/>
      <c r="K346" s="155"/>
    </row>
    <row r="347" s="136" customFormat="1" spans="1:11">
      <c r="A347" s="134"/>
      <c r="B347" s="134"/>
      <c r="C347" s="134"/>
      <c r="D347" s="134"/>
      <c r="H347" s="150"/>
      <c r="I347" s="150"/>
      <c r="J347" s="151"/>
      <c r="K347" s="155"/>
    </row>
    <row r="348" s="136" customFormat="1" spans="1:11">
      <c r="A348" s="134"/>
      <c r="B348" s="134"/>
      <c r="C348" s="134"/>
      <c r="D348" s="134"/>
      <c r="H348" s="150"/>
      <c r="I348" s="150"/>
      <c r="J348" s="151"/>
      <c r="K348" s="155"/>
    </row>
    <row r="349" s="136" customFormat="1" spans="1:11">
      <c r="A349" s="134"/>
      <c r="B349" s="134"/>
      <c r="C349" s="134"/>
      <c r="D349" s="134"/>
      <c r="H349" s="150"/>
      <c r="I349" s="150"/>
      <c r="J349" s="151"/>
      <c r="K349" s="155"/>
    </row>
    <row r="350" s="136" customFormat="1" spans="1:11">
      <c r="A350" s="134"/>
      <c r="B350" s="134"/>
      <c r="C350" s="134"/>
      <c r="D350" s="134"/>
      <c r="H350" s="150"/>
      <c r="I350" s="150"/>
      <c r="J350" s="151"/>
      <c r="K350" s="155"/>
    </row>
    <row r="351" s="136" customFormat="1" spans="1:11">
      <c r="A351" s="134"/>
      <c r="B351" s="134"/>
      <c r="C351" s="134"/>
      <c r="D351" s="134"/>
      <c r="H351" s="150"/>
      <c r="I351" s="150"/>
      <c r="J351" s="151"/>
      <c r="K351" s="155"/>
    </row>
    <row r="352" s="136" customFormat="1" spans="1:11">
      <c r="A352" s="134"/>
      <c r="B352" s="134"/>
      <c r="C352" s="134"/>
      <c r="D352" s="134"/>
      <c r="H352" s="150"/>
      <c r="I352" s="150"/>
      <c r="J352" s="151"/>
      <c r="K352" s="155"/>
    </row>
    <row r="353" s="136" customFormat="1" spans="1:11">
      <c r="A353" s="134"/>
      <c r="B353" s="134"/>
      <c r="C353" s="134"/>
      <c r="D353" s="134"/>
      <c r="H353" s="150"/>
      <c r="I353" s="150"/>
      <c r="J353" s="151"/>
      <c r="K353" s="155"/>
    </row>
    <row r="354" s="136" customFormat="1" spans="1:11">
      <c r="A354" s="134"/>
      <c r="B354" s="134"/>
      <c r="C354" s="134"/>
      <c r="D354" s="134"/>
      <c r="H354" s="150"/>
      <c r="I354" s="150"/>
      <c r="J354" s="151"/>
      <c r="K354" s="155"/>
    </row>
    <row r="355" s="136" customFormat="1" spans="1:11">
      <c r="A355" s="134"/>
      <c r="B355" s="134"/>
      <c r="C355" s="134"/>
      <c r="D355" s="134"/>
      <c r="H355" s="150"/>
      <c r="I355" s="150"/>
      <c r="J355" s="151"/>
      <c r="K355" s="155"/>
    </row>
    <row r="356" s="136" customFormat="1" spans="1:11">
      <c r="A356" s="134"/>
      <c r="B356" s="134"/>
      <c r="C356" s="134"/>
      <c r="D356" s="134"/>
      <c r="H356" s="150"/>
      <c r="I356" s="150"/>
      <c r="J356" s="151"/>
      <c r="K356" s="155"/>
    </row>
    <row r="357" s="136" customFormat="1" spans="1:11">
      <c r="A357" s="134"/>
      <c r="B357" s="134"/>
      <c r="C357" s="134"/>
      <c r="D357" s="134"/>
      <c r="H357" s="150"/>
      <c r="I357" s="150"/>
      <c r="J357" s="151"/>
      <c r="K357" s="155"/>
    </row>
    <row r="358" s="136" customFormat="1" spans="1:11">
      <c r="A358" s="134"/>
      <c r="B358" s="134"/>
      <c r="C358" s="134"/>
      <c r="D358" s="134"/>
      <c r="H358" s="150"/>
      <c r="I358" s="150"/>
      <c r="J358" s="151"/>
      <c r="K358" s="155"/>
    </row>
    <row r="359" s="136" customFormat="1" spans="1:11">
      <c r="A359" s="134"/>
      <c r="B359" s="134"/>
      <c r="C359" s="134"/>
      <c r="D359" s="134"/>
      <c r="H359" s="150"/>
      <c r="I359" s="150"/>
      <c r="J359" s="151"/>
      <c r="K359" s="155"/>
    </row>
    <row r="360" s="136" customFormat="1" spans="1:11">
      <c r="A360" s="134"/>
      <c r="B360" s="134"/>
      <c r="C360" s="134"/>
      <c r="D360" s="134"/>
      <c r="H360" s="150"/>
      <c r="I360" s="150"/>
      <c r="J360" s="151"/>
      <c r="K360" s="155"/>
    </row>
    <row r="361" s="136" customFormat="1" spans="1:11">
      <c r="A361" s="134"/>
      <c r="B361" s="134"/>
      <c r="C361" s="134"/>
      <c r="D361" s="134"/>
      <c r="H361" s="150"/>
      <c r="I361" s="150"/>
      <c r="J361" s="151"/>
      <c r="K361" s="155"/>
    </row>
    <row r="362" s="136" customFormat="1" spans="1:11">
      <c r="A362" s="134"/>
      <c r="B362" s="134"/>
      <c r="C362" s="134"/>
      <c r="D362" s="134"/>
      <c r="H362" s="150"/>
      <c r="I362" s="150"/>
      <c r="J362" s="151"/>
      <c r="K362" s="155"/>
    </row>
    <row r="363" s="136" customFormat="1" spans="1:11">
      <c r="A363" s="134"/>
      <c r="B363" s="134"/>
      <c r="C363" s="134"/>
      <c r="D363" s="134"/>
      <c r="H363" s="150"/>
      <c r="I363" s="150"/>
      <c r="J363" s="151"/>
      <c r="K363" s="155"/>
    </row>
    <row r="364" s="136" customFormat="1" spans="1:11">
      <c r="A364" s="134"/>
      <c r="B364" s="134"/>
      <c r="C364" s="134"/>
      <c r="D364" s="134"/>
      <c r="H364" s="150"/>
      <c r="I364" s="150"/>
      <c r="J364" s="151"/>
      <c r="K364" s="155"/>
    </row>
    <row r="365" s="136" customFormat="1" spans="1:11">
      <c r="A365" s="134"/>
      <c r="B365" s="134"/>
      <c r="C365" s="134"/>
      <c r="D365" s="134"/>
      <c r="H365" s="150"/>
      <c r="I365" s="150"/>
      <c r="J365" s="151"/>
      <c r="K365" s="155"/>
    </row>
    <row r="366" s="136" customFormat="1" spans="1:11">
      <c r="A366" s="134"/>
      <c r="B366" s="134"/>
      <c r="C366" s="134"/>
      <c r="D366" s="134"/>
      <c r="H366" s="150"/>
      <c r="I366" s="150"/>
      <c r="J366" s="151"/>
      <c r="K366" s="155"/>
    </row>
    <row r="367" s="136" customFormat="1" spans="1:11">
      <c r="A367" s="134"/>
      <c r="B367" s="134"/>
      <c r="C367" s="134"/>
      <c r="D367" s="134"/>
      <c r="H367" s="150"/>
      <c r="I367" s="150"/>
      <c r="J367" s="151"/>
      <c r="K367" s="155"/>
    </row>
    <row r="368" s="136" customFormat="1" spans="1:11">
      <c r="A368" s="134"/>
      <c r="B368" s="134"/>
      <c r="C368" s="134"/>
      <c r="D368" s="134"/>
      <c r="H368" s="150"/>
      <c r="I368" s="150"/>
      <c r="J368" s="151"/>
      <c r="K368" s="155"/>
    </row>
    <row r="369" s="136" customFormat="1" spans="1:11">
      <c r="A369" s="134"/>
      <c r="B369" s="134"/>
      <c r="C369" s="134"/>
      <c r="D369" s="134"/>
      <c r="H369" s="150"/>
      <c r="I369" s="150"/>
      <c r="J369" s="151"/>
      <c r="K369" s="155"/>
    </row>
    <row r="370" s="136" customFormat="1" spans="1:11">
      <c r="A370" s="134"/>
      <c r="B370" s="134"/>
      <c r="C370" s="134"/>
      <c r="D370" s="134"/>
      <c r="H370" s="150"/>
      <c r="I370" s="150"/>
      <c r="J370" s="151"/>
      <c r="K370" s="155"/>
    </row>
    <row r="371" s="136" customFormat="1" spans="1:11">
      <c r="A371" s="134"/>
      <c r="B371" s="134"/>
      <c r="C371" s="134"/>
      <c r="D371" s="134"/>
      <c r="H371" s="150"/>
      <c r="I371" s="150"/>
      <c r="J371" s="151"/>
      <c r="K371" s="155"/>
    </row>
    <row r="372" s="136" customFormat="1" spans="1:11">
      <c r="A372" s="134"/>
      <c r="B372" s="134"/>
      <c r="C372" s="134"/>
      <c r="D372" s="134"/>
      <c r="H372" s="150"/>
      <c r="I372" s="150"/>
      <c r="J372" s="151"/>
      <c r="K372" s="155"/>
    </row>
    <row r="373" s="136" customFormat="1" spans="1:11">
      <c r="A373" s="134"/>
      <c r="B373" s="134"/>
      <c r="C373" s="134"/>
      <c r="D373" s="134"/>
      <c r="H373" s="150"/>
      <c r="I373" s="150"/>
      <c r="J373" s="151"/>
      <c r="K373" s="155"/>
    </row>
    <row r="374" s="136" customFormat="1" spans="1:11">
      <c r="A374" s="134"/>
      <c r="B374" s="134"/>
      <c r="C374" s="134"/>
      <c r="D374" s="134"/>
      <c r="H374" s="150"/>
      <c r="I374" s="150"/>
      <c r="J374" s="151"/>
      <c r="K374" s="155"/>
    </row>
    <row r="375" s="136" customFormat="1" spans="1:11">
      <c r="A375" s="134"/>
      <c r="B375" s="134"/>
      <c r="C375" s="134"/>
      <c r="D375" s="134"/>
      <c r="H375" s="150"/>
      <c r="I375" s="150"/>
      <c r="J375" s="151"/>
      <c r="K375" s="155"/>
    </row>
    <row r="376" s="136" customFormat="1" spans="1:11">
      <c r="A376" s="134"/>
      <c r="B376" s="134"/>
      <c r="C376" s="134"/>
      <c r="D376" s="134"/>
      <c r="H376" s="150"/>
      <c r="I376" s="150"/>
      <c r="J376" s="151"/>
      <c r="K376" s="155"/>
    </row>
    <row r="377" s="136" customFormat="1" spans="1:11">
      <c r="A377" s="134"/>
      <c r="B377" s="134"/>
      <c r="C377" s="134"/>
      <c r="D377" s="134"/>
      <c r="H377" s="150"/>
      <c r="I377" s="150"/>
      <c r="J377" s="151"/>
      <c r="K377" s="155"/>
    </row>
    <row r="378" s="136" customFormat="1" spans="1:11">
      <c r="A378" s="134"/>
      <c r="B378" s="134"/>
      <c r="C378" s="134"/>
      <c r="D378" s="134"/>
      <c r="H378" s="150"/>
      <c r="I378" s="150"/>
      <c r="J378" s="151"/>
      <c r="K378" s="155"/>
    </row>
    <row r="379" s="136" customFormat="1" spans="1:11">
      <c r="A379" s="134"/>
      <c r="B379" s="134"/>
      <c r="C379" s="134"/>
      <c r="D379" s="134"/>
      <c r="H379" s="150"/>
      <c r="I379" s="150"/>
      <c r="J379" s="151"/>
      <c r="K379" s="155"/>
    </row>
    <row r="380" s="136" customFormat="1" spans="1:11">
      <c r="A380" s="134"/>
      <c r="B380" s="134"/>
      <c r="C380" s="134"/>
      <c r="D380" s="134"/>
      <c r="H380" s="150"/>
      <c r="I380" s="150"/>
      <c r="J380" s="151"/>
      <c r="K380" s="155"/>
    </row>
    <row r="381" s="136" customFormat="1" spans="1:11">
      <c r="A381" s="134"/>
      <c r="B381" s="134"/>
      <c r="C381" s="134"/>
      <c r="D381" s="134"/>
      <c r="H381" s="150"/>
      <c r="I381" s="150"/>
      <c r="J381" s="151"/>
      <c r="K381" s="155"/>
    </row>
    <row r="382" s="136" customFormat="1" spans="1:11">
      <c r="A382" s="134"/>
      <c r="B382" s="134"/>
      <c r="C382" s="134"/>
      <c r="D382" s="134"/>
      <c r="H382" s="150"/>
      <c r="I382" s="150"/>
      <c r="J382" s="151"/>
      <c r="K382" s="155"/>
    </row>
    <row r="383" s="136" customFormat="1" spans="1:11">
      <c r="A383" s="134"/>
      <c r="B383" s="134"/>
      <c r="C383" s="134"/>
      <c r="D383" s="134"/>
      <c r="H383" s="150"/>
      <c r="I383" s="150"/>
      <c r="J383" s="151"/>
      <c r="K383" s="155"/>
    </row>
    <row r="384" s="136" customFormat="1" spans="1:11">
      <c r="A384" s="134"/>
      <c r="B384" s="134"/>
      <c r="C384" s="134"/>
      <c r="D384" s="134"/>
      <c r="H384" s="150"/>
      <c r="I384" s="150"/>
      <c r="J384" s="151"/>
      <c r="K384" s="155"/>
    </row>
    <row r="385" s="136" customFormat="1" spans="1:11">
      <c r="A385" s="134"/>
      <c r="B385" s="134"/>
      <c r="C385" s="134"/>
      <c r="D385" s="134"/>
      <c r="H385" s="150"/>
      <c r="I385" s="150"/>
      <c r="J385" s="151"/>
      <c r="K385" s="155"/>
    </row>
    <row r="386" s="136" customFormat="1" spans="1:11">
      <c r="A386" s="134"/>
      <c r="B386" s="134"/>
      <c r="C386" s="134"/>
      <c r="D386" s="134"/>
      <c r="H386" s="150"/>
      <c r="I386" s="150"/>
      <c r="J386" s="151"/>
      <c r="K386" s="155"/>
    </row>
    <row r="387" s="136" customFormat="1" spans="1:11">
      <c r="A387" s="134"/>
      <c r="B387" s="134"/>
      <c r="C387" s="134"/>
      <c r="D387" s="134"/>
      <c r="H387" s="150"/>
      <c r="I387" s="150"/>
      <c r="J387" s="151"/>
      <c r="K387" s="155"/>
    </row>
    <row r="388" s="136" customFormat="1" spans="1:11">
      <c r="A388" s="134"/>
      <c r="B388" s="134"/>
      <c r="C388" s="134"/>
      <c r="D388" s="134"/>
      <c r="H388" s="150"/>
      <c r="I388" s="150"/>
      <c r="J388" s="151"/>
      <c r="K388" s="155"/>
    </row>
    <row r="389" s="136" customFormat="1" spans="1:11">
      <c r="A389" s="134"/>
      <c r="B389" s="134"/>
      <c r="C389" s="134"/>
      <c r="D389" s="134"/>
      <c r="H389" s="150"/>
      <c r="I389" s="150"/>
      <c r="J389" s="151"/>
      <c r="K389" s="155"/>
    </row>
    <row r="390" s="136" customFormat="1" spans="1:11">
      <c r="A390" s="134"/>
      <c r="B390" s="134"/>
      <c r="C390" s="134"/>
      <c r="D390" s="134"/>
      <c r="H390" s="150"/>
      <c r="I390" s="150"/>
      <c r="J390" s="151"/>
      <c r="K390" s="155"/>
    </row>
    <row r="391" s="136" customFormat="1" spans="1:11">
      <c r="A391" s="134"/>
      <c r="B391" s="134"/>
      <c r="C391" s="134"/>
      <c r="D391" s="134"/>
      <c r="H391" s="150"/>
      <c r="I391" s="150"/>
      <c r="J391" s="151"/>
      <c r="K391" s="155"/>
    </row>
    <row r="392" s="136" customFormat="1" spans="1:11">
      <c r="A392" s="134"/>
      <c r="B392" s="134"/>
      <c r="C392" s="134"/>
      <c r="D392" s="134"/>
      <c r="H392" s="150"/>
      <c r="I392" s="150"/>
      <c r="J392" s="151"/>
      <c r="K392" s="155"/>
    </row>
    <row r="393" s="136" customFormat="1" spans="1:11">
      <c r="A393" s="134"/>
      <c r="B393" s="134"/>
      <c r="C393" s="134"/>
      <c r="D393" s="134"/>
      <c r="H393" s="150"/>
      <c r="I393" s="150"/>
      <c r="J393" s="151"/>
      <c r="K393" s="155"/>
    </row>
    <row r="394" s="136" customFormat="1" spans="1:11">
      <c r="A394" s="134"/>
      <c r="B394" s="134"/>
      <c r="C394" s="134"/>
      <c r="D394" s="134"/>
      <c r="H394" s="150"/>
      <c r="I394" s="150"/>
      <c r="J394" s="151"/>
      <c r="K394" s="155"/>
    </row>
    <row r="395" s="136" customFormat="1" spans="1:11">
      <c r="A395" s="134"/>
      <c r="B395" s="134"/>
      <c r="C395" s="134"/>
      <c r="D395" s="134"/>
      <c r="H395" s="150"/>
      <c r="I395" s="150"/>
      <c r="J395" s="151"/>
      <c r="K395" s="155"/>
    </row>
    <row r="396" s="136" customFormat="1" spans="1:11">
      <c r="A396" s="134"/>
      <c r="B396" s="134"/>
      <c r="C396" s="134"/>
      <c r="D396" s="134"/>
      <c r="H396" s="150"/>
      <c r="I396" s="150"/>
      <c r="J396" s="151"/>
      <c r="K396" s="155"/>
    </row>
    <row r="397" s="136" customFormat="1" spans="1:11">
      <c r="A397" s="134"/>
      <c r="B397" s="134"/>
      <c r="C397" s="134"/>
      <c r="D397" s="134"/>
      <c r="H397" s="150"/>
      <c r="I397" s="150"/>
      <c r="J397" s="151"/>
      <c r="K397" s="155"/>
    </row>
    <row r="398" s="136" customFormat="1" spans="1:11">
      <c r="A398" s="134"/>
      <c r="B398" s="134"/>
      <c r="C398" s="134"/>
      <c r="D398" s="134"/>
      <c r="H398" s="150"/>
      <c r="I398" s="150"/>
      <c r="J398" s="151"/>
      <c r="K398" s="155"/>
    </row>
    <row r="399" s="136" customFormat="1" spans="1:11">
      <c r="A399" s="134"/>
      <c r="B399" s="134"/>
      <c r="C399" s="134"/>
      <c r="D399" s="134"/>
      <c r="H399" s="150"/>
      <c r="I399" s="150"/>
      <c r="J399" s="151"/>
      <c r="K399" s="155"/>
    </row>
    <row r="400" s="136" customFormat="1" spans="1:11">
      <c r="A400" s="134"/>
      <c r="B400" s="134"/>
      <c r="C400" s="134"/>
      <c r="D400" s="134"/>
      <c r="H400" s="150"/>
      <c r="I400" s="150"/>
      <c r="J400" s="151"/>
      <c r="K400" s="155"/>
    </row>
    <row r="401" s="136" customFormat="1" spans="1:11">
      <c r="A401" s="134"/>
      <c r="B401" s="134"/>
      <c r="C401" s="134"/>
      <c r="D401" s="134"/>
      <c r="H401" s="150"/>
      <c r="I401" s="150"/>
      <c r="J401" s="151"/>
      <c r="K401" s="155"/>
    </row>
    <row r="402" s="136" customFormat="1" spans="1:11">
      <c r="A402" s="134"/>
      <c r="B402" s="134"/>
      <c r="C402" s="134"/>
      <c r="D402" s="134"/>
      <c r="H402" s="150"/>
      <c r="I402" s="150"/>
      <c r="J402" s="151"/>
      <c r="K402" s="155"/>
    </row>
    <row r="403" s="136" customFormat="1" spans="1:11">
      <c r="A403" s="134"/>
      <c r="B403" s="134"/>
      <c r="C403" s="134"/>
      <c r="D403" s="134"/>
      <c r="H403" s="150"/>
      <c r="I403" s="150"/>
      <c r="J403" s="151"/>
      <c r="K403" s="155"/>
    </row>
    <row r="404" s="136" customFormat="1" spans="1:11">
      <c r="A404" s="134"/>
      <c r="B404" s="134"/>
      <c r="C404" s="134"/>
      <c r="D404" s="134"/>
      <c r="H404" s="150"/>
      <c r="I404" s="150"/>
      <c r="J404" s="151"/>
      <c r="K404" s="155"/>
    </row>
    <row r="405" s="136" customFormat="1" spans="1:11">
      <c r="A405" s="134"/>
      <c r="B405" s="134"/>
      <c r="C405" s="134"/>
      <c r="D405" s="134"/>
      <c r="H405" s="150"/>
      <c r="I405" s="150"/>
      <c r="J405" s="151"/>
      <c r="K405" s="155"/>
    </row>
    <row r="406" s="136" customFormat="1" spans="1:11">
      <c r="A406" s="134"/>
      <c r="B406" s="134"/>
      <c r="C406" s="134"/>
      <c r="D406" s="134"/>
      <c r="H406" s="150"/>
      <c r="I406" s="150"/>
      <c r="J406" s="151"/>
      <c r="K406" s="155"/>
    </row>
    <row r="407" s="136" customFormat="1" spans="1:11">
      <c r="A407" s="134"/>
      <c r="B407" s="134"/>
      <c r="C407" s="134"/>
      <c r="D407" s="134"/>
      <c r="H407" s="150"/>
      <c r="I407" s="150"/>
      <c r="J407" s="151"/>
      <c r="K407" s="155"/>
    </row>
    <row r="408" s="136" customFormat="1" spans="1:11">
      <c r="A408" s="134"/>
      <c r="B408" s="134"/>
      <c r="C408" s="134"/>
      <c r="D408" s="134"/>
      <c r="H408" s="150"/>
      <c r="I408" s="150"/>
      <c r="J408" s="151"/>
      <c r="K408" s="155"/>
    </row>
    <row r="409" s="136" customFormat="1" spans="1:11">
      <c r="A409" s="134"/>
      <c r="B409" s="134"/>
      <c r="C409" s="134"/>
      <c r="D409" s="134"/>
      <c r="H409" s="150"/>
      <c r="I409" s="150"/>
      <c r="J409" s="151"/>
      <c r="K409" s="155"/>
    </row>
    <row r="410" s="136" customFormat="1" spans="1:11">
      <c r="A410" s="134"/>
      <c r="B410" s="134"/>
      <c r="C410" s="134"/>
      <c r="D410" s="134"/>
      <c r="H410" s="150"/>
      <c r="I410" s="150"/>
      <c r="J410" s="151"/>
      <c r="K410" s="155"/>
    </row>
    <row r="411" s="136" customFormat="1" spans="1:11">
      <c r="A411" s="134"/>
      <c r="B411" s="134"/>
      <c r="C411" s="134"/>
      <c r="D411" s="134"/>
      <c r="H411" s="150"/>
      <c r="I411" s="150"/>
      <c r="J411" s="151"/>
      <c r="K411" s="155"/>
    </row>
    <row r="412" s="136" customFormat="1" spans="1:11">
      <c r="A412" s="134"/>
      <c r="B412" s="134"/>
      <c r="C412" s="134"/>
      <c r="D412" s="134"/>
      <c r="H412" s="150"/>
      <c r="I412" s="150"/>
      <c r="J412" s="151"/>
      <c r="K412" s="155"/>
    </row>
    <row r="413" s="136" customFormat="1" spans="1:11">
      <c r="A413" s="134"/>
      <c r="B413" s="134"/>
      <c r="C413" s="134"/>
      <c r="D413" s="134"/>
      <c r="H413" s="150"/>
      <c r="I413" s="150"/>
      <c r="J413" s="151"/>
      <c r="K413" s="155"/>
    </row>
    <row r="414" s="136" customFormat="1" spans="1:11">
      <c r="A414" s="134"/>
      <c r="B414" s="134"/>
      <c r="C414" s="134"/>
      <c r="D414" s="134"/>
      <c r="H414" s="150"/>
      <c r="I414" s="150"/>
      <c r="J414" s="151"/>
      <c r="K414" s="155"/>
    </row>
    <row r="415" s="136" customFormat="1" spans="1:11">
      <c r="A415" s="134"/>
      <c r="B415" s="134"/>
      <c r="C415" s="134"/>
      <c r="D415" s="134"/>
      <c r="H415" s="150"/>
      <c r="I415" s="150"/>
      <c r="J415" s="151"/>
      <c r="K415" s="155"/>
    </row>
    <row r="416" s="136" customFormat="1" spans="1:11">
      <c r="A416" s="134"/>
      <c r="B416" s="134"/>
      <c r="C416" s="134"/>
      <c r="D416" s="134"/>
      <c r="H416" s="150"/>
      <c r="I416" s="150"/>
      <c r="J416" s="151"/>
      <c r="K416" s="155"/>
    </row>
    <row r="417" s="136" customFormat="1" spans="1:11">
      <c r="A417" s="134"/>
      <c r="B417" s="134"/>
      <c r="C417" s="134"/>
      <c r="D417" s="134"/>
      <c r="H417" s="150"/>
      <c r="I417" s="150"/>
      <c r="J417" s="151"/>
      <c r="K417" s="155"/>
    </row>
    <row r="418" s="136" customFormat="1" spans="1:11">
      <c r="A418" s="134"/>
      <c r="B418" s="134"/>
      <c r="C418" s="134"/>
      <c r="D418" s="134"/>
      <c r="H418" s="150"/>
      <c r="I418" s="150"/>
      <c r="J418" s="151"/>
      <c r="K418" s="155"/>
    </row>
    <row r="419" s="136" customFormat="1" spans="1:11">
      <c r="A419" s="134"/>
      <c r="B419" s="134"/>
      <c r="C419" s="134"/>
      <c r="D419" s="134"/>
      <c r="H419" s="150"/>
      <c r="I419" s="150"/>
      <c r="J419" s="151"/>
      <c r="K419" s="155"/>
    </row>
    <row r="420" s="136" customFormat="1" spans="1:11">
      <c r="A420" s="134"/>
      <c r="B420" s="134"/>
      <c r="C420" s="134"/>
      <c r="D420" s="134"/>
      <c r="H420" s="150"/>
      <c r="I420" s="150"/>
      <c r="J420" s="151"/>
      <c r="K420" s="155"/>
    </row>
    <row r="421" s="136" customFormat="1" spans="1:11">
      <c r="A421" s="134"/>
      <c r="B421" s="134"/>
      <c r="C421" s="134"/>
      <c r="D421" s="134"/>
      <c r="H421" s="150"/>
      <c r="I421" s="150"/>
      <c r="J421" s="151"/>
      <c r="K421" s="155"/>
    </row>
    <row r="422" s="136" customFormat="1" spans="1:11">
      <c r="A422" s="134"/>
      <c r="B422" s="134"/>
      <c r="C422" s="134"/>
      <c r="D422" s="134"/>
      <c r="H422" s="150"/>
      <c r="I422" s="150"/>
      <c r="J422" s="151"/>
      <c r="K422" s="155"/>
    </row>
    <row r="423" s="136" customFormat="1" spans="1:11">
      <c r="A423" s="134"/>
      <c r="B423" s="134"/>
      <c r="C423" s="134"/>
      <c r="D423" s="134"/>
      <c r="H423" s="150"/>
      <c r="I423" s="150"/>
      <c r="J423" s="151"/>
      <c r="K423" s="155"/>
    </row>
    <row r="424" s="136" customFormat="1" spans="1:11">
      <c r="A424" s="134"/>
      <c r="B424" s="134"/>
      <c r="C424" s="134"/>
      <c r="D424" s="134"/>
      <c r="H424" s="150"/>
      <c r="I424" s="150"/>
      <c r="J424" s="151"/>
      <c r="K424" s="155"/>
    </row>
    <row r="425" s="136" customFormat="1" spans="1:11">
      <c r="A425" s="134"/>
      <c r="B425" s="134"/>
      <c r="C425" s="134"/>
      <c r="D425" s="134"/>
      <c r="H425" s="150"/>
      <c r="I425" s="150"/>
      <c r="J425" s="151"/>
      <c r="K425" s="155"/>
    </row>
    <row r="426" s="136" customFormat="1" spans="1:11">
      <c r="A426" s="134"/>
      <c r="B426" s="134"/>
      <c r="C426" s="134"/>
      <c r="D426" s="134"/>
      <c r="H426" s="150"/>
      <c r="I426" s="150"/>
      <c r="J426" s="151"/>
      <c r="K426" s="155"/>
    </row>
    <row r="427" s="136" customFormat="1" spans="1:11">
      <c r="A427" s="134"/>
      <c r="B427" s="134"/>
      <c r="C427" s="134"/>
      <c r="D427" s="134"/>
      <c r="H427" s="150"/>
      <c r="I427" s="150"/>
      <c r="J427" s="151"/>
      <c r="K427" s="155"/>
    </row>
    <row r="428" s="136" customFormat="1" spans="1:11">
      <c r="A428" s="134"/>
      <c r="B428" s="134"/>
      <c r="C428" s="134"/>
      <c r="D428" s="134"/>
      <c r="H428" s="150"/>
      <c r="I428" s="150"/>
      <c r="J428" s="151"/>
      <c r="K428" s="155"/>
    </row>
    <row r="429" s="136" customFormat="1" spans="1:11">
      <c r="A429" s="134"/>
      <c r="B429" s="134"/>
      <c r="C429" s="134"/>
      <c r="D429" s="134"/>
      <c r="H429" s="150"/>
      <c r="I429" s="150"/>
      <c r="J429" s="151"/>
      <c r="K429" s="155"/>
    </row>
    <row r="430" s="136" customFormat="1" spans="1:11">
      <c r="A430" s="134"/>
      <c r="B430" s="134"/>
      <c r="C430" s="134"/>
      <c r="D430" s="134"/>
      <c r="H430" s="150"/>
      <c r="I430" s="150"/>
      <c r="J430" s="151"/>
      <c r="K430" s="155"/>
    </row>
    <row r="431" s="136" customFormat="1" spans="1:11">
      <c r="A431" s="134"/>
      <c r="B431" s="134"/>
      <c r="C431" s="134"/>
      <c r="D431" s="134"/>
      <c r="H431" s="150"/>
      <c r="I431" s="150"/>
      <c r="J431" s="151"/>
      <c r="K431" s="155"/>
    </row>
    <row r="432" s="136" customFormat="1" spans="1:11">
      <c r="A432" s="134"/>
      <c r="B432" s="134"/>
      <c r="C432" s="134"/>
      <c r="D432" s="134"/>
      <c r="H432" s="150"/>
      <c r="I432" s="150"/>
      <c r="J432" s="151"/>
      <c r="K432" s="155"/>
    </row>
    <row r="433" s="136" customFormat="1" spans="1:11">
      <c r="A433" s="134"/>
      <c r="B433" s="134"/>
      <c r="C433" s="134"/>
      <c r="D433" s="134"/>
      <c r="H433" s="150"/>
      <c r="I433" s="150"/>
      <c r="J433" s="151"/>
      <c r="K433" s="155"/>
    </row>
    <row r="434" s="136" customFormat="1" spans="1:11">
      <c r="A434" s="134"/>
      <c r="B434" s="134"/>
      <c r="C434" s="134"/>
      <c r="D434" s="134"/>
      <c r="H434" s="150"/>
      <c r="I434" s="150"/>
      <c r="J434" s="151"/>
      <c r="K434" s="155"/>
    </row>
    <row r="435" s="136" customFormat="1" spans="1:11">
      <c r="A435" s="134"/>
      <c r="B435" s="134"/>
      <c r="C435" s="134"/>
      <c r="D435" s="134"/>
      <c r="H435" s="150"/>
      <c r="I435" s="150"/>
      <c r="J435" s="151"/>
      <c r="K435" s="155"/>
    </row>
    <row r="436" s="136" customFormat="1" spans="1:11">
      <c r="A436" s="134"/>
      <c r="B436" s="134"/>
      <c r="C436" s="134"/>
      <c r="D436" s="134"/>
      <c r="H436" s="150"/>
      <c r="I436" s="150"/>
      <c r="J436" s="151"/>
      <c r="K436" s="155"/>
    </row>
    <row r="437" s="136" customFormat="1" spans="1:11">
      <c r="A437" s="134"/>
      <c r="B437" s="134"/>
      <c r="C437" s="134"/>
      <c r="D437" s="134"/>
      <c r="H437" s="150"/>
      <c r="I437" s="150"/>
      <c r="J437" s="151"/>
      <c r="K437" s="155"/>
    </row>
    <row r="438" s="136" customFormat="1" spans="1:11">
      <c r="A438" s="134"/>
      <c r="B438" s="134"/>
      <c r="C438" s="134"/>
      <c r="D438" s="134"/>
      <c r="H438" s="150"/>
      <c r="I438" s="150"/>
      <c r="J438" s="151"/>
      <c r="K438" s="155"/>
    </row>
    <row r="439" s="136" customFormat="1" spans="1:11">
      <c r="A439" s="134"/>
      <c r="B439" s="134"/>
      <c r="C439" s="134"/>
      <c r="D439" s="134"/>
      <c r="H439" s="150"/>
      <c r="I439" s="150"/>
      <c r="J439" s="151"/>
      <c r="K439" s="155"/>
    </row>
    <row r="440" s="136" customFormat="1" spans="1:11">
      <c r="A440" s="134"/>
      <c r="B440" s="134"/>
      <c r="C440" s="134"/>
      <c r="D440" s="134"/>
      <c r="H440" s="150"/>
      <c r="I440" s="150"/>
      <c r="J440" s="151"/>
      <c r="K440" s="155"/>
    </row>
    <row r="441" s="136" customFormat="1" spans="1:11">
      <c r="A441" s="134"/>
      <c r="B441" s="134"/>
      <c r="C441" s="134"/>
      <c r="D441" s="134"/>
      <c r="H441" s="150"/>
      <c r="I441" s="150"/>
      <c r="J441" s="151"/>
      <c r="K441" s="155"/>
    </row>
    <row r="442" s="136" customFormat="1" spans="1:11">
      <c r="A442" s="134"/>
      <c r="B442" s="134"/>
      <c r="C442" s="134"/>
      <c r="D442" s="134"/>
      <c r="H442" s="150"/>
      <c r="I442" s="150"/>
      <c r="J442" s="151"/>
      <c r="K442" s="155"/>
    </row>
    <row r="443" s="136" customFormat="1" spans="1:11">
      <c r="A443" s="134"/>
      <c r="B443" s="134"/>
      <c r="C443" s="134"/>
      <c r="D443" s="134"/>
      <c r="H443" s="150"/>
      <c r="I443" s="150"/>
      <c r="J443" s="151"/>
      <c r="K443" s="155"/>
    </row>
    <row r="444" s="136" customFormat="1" spans="1:11">
      <c r="A444" s="134"/>
      <c r="B444" s="134"/>
      <c r="C444" s="134"/>
      <c r="D444" s="134"/>
      <c r="H444" s="150"/>
      <c r="I444" s="150"/>
      <c r="J444" s="151"/>
      <c r="K444" s="155"/>
    </row>
    <row r="445" s="136" customFormat="1" spans="1:11">
      <c r="A445" s="134"/>
      <c r="B445" s="134"/>
      <c r="C445" s="134"/>
      <c r="D445" s="134"/>
      <c r="H445" s="150"/>
      <c r="I445" s="150"/>
      <c r="J445" s="151"/>
      <c r="K445" s="155"/>
    </row>
    <row r="446" s="136" customFormat="1" spans="1:11">
      <c r="A446" s="134"/>
      <c r="B446" s="134"/>
      <c r="C446" s="134"/>
      <c r="D446" s="134"/>
      <c r="H446" s="150"/>
      <c r="I446" s="150"/>
      <c r="J446" s="151"/>
      <c r="K446" s="155"/>
    </row>
    <row r="447" s="136" customFormat="1" spans="1:11">
      <c r="A447" s="134"/>
      <c r="B447" s="134"/>
      <c r="C447" s="134"/>
      <c r="D447" s="134"/>
      <c r="H447" s="150"/>
      <c r="I447" s="150"/>
      <c r="J447" s="151"/>
      <c r="K447" s="155"/>
    </row>
    <row r="448" s="136" customFormat="1" spans="1:11">
      <c r="A448" s="134"/>
      <c r="B448" s="134"/>
      <c r="C448" s="134"/>
      <c r="D448" s="134"/>
      <c r="H448" s="150"/>
      <c r="I448" s="150"/>
      <c r="J448" s="151"/>
      <c r="K448" s="155"/>
    </row>
    <row r="449" s="136" customFormat="1" spans="1:11">
      <c r="A449" s="134"/>
      <c r="B449" s="134"/>
      <c r="C449" s="134"/>
      <c r="D449" s="134"/>
      <c r="H449" s="150"/>
      <c r="I449" s="150"/>
      <c r="J449" s="151"/>
      <c r="K449" s="155"/>
    </row>
    <row r="450" s="136" customFormat="1" spans="1:11">
      <c r="A450" s="134"/>
      <c r="B450" s="134"/>
      <c r="C450" s="134"/>
      <c r="D450" s="134"/>
      <c r="H450" s="150"/>
      <c r="I450" s="150"/>
      <c r="J450" s="151"/>
      <c r="K450" s="155"/>
    </row>
    <row r="451" s="136" customFormat="1" spans="1:11">
      <c r="A451" s="134"/>
      <c r="B451" s="134"/>
      <c r="C451" s="134"/>
      <c r="D451" s="134"/>
      <c r="H451" s="150"/>
      <c r="I451" s="150"/>
      <c r="J451" s="151"/>
      <c r="K451" s="155"/>
    </row>
    <row r="452" s="136" customFormat="1" spans="1:11">
      <c r="A452" s="134"/>
      <c r="B452" s="134"/>
      <c r="C452" s="134"/>
      <c r="D452" s="134"/>
      <c r="H452" s="150"/>
      <c r="I452" s="150"/>
      <c r="J452" s="151"/>
      <c r="K452" s="155"/>
    </row>
    <row r="453" s="136" customFormat="1" spans="1:11">
      <c r="A453" s="134"/>
      <c r="B453" s="134"/>
      <c r="C453" s="134"/>
      <c r="D453" s="134"/>
      <c r="H453" s="150"/>
      <c r="I453" s="150"/>
      <c r="J453" s="151"/>
      <c r="K453" s="155"/>
    </row>
    <row r="454" s="136" customFormat="1" spans="1:11">
      <c r="A454" s="134"/>
      <c r="B454" s="134"/>
      <c r="C454" s="134"/>
      <c r="D454" s="134"/>
      <c r="H454" s="150"/>
      <c r="I454" s="150"/>
      <c r="J454" s="151"/>
      <c r="K454" s="155"/>
    </row>
    <row r="455" s="136" customFormat="1" spans="1:11">
      <c r="A455" s="134"/>
      <c r="B455" s="134"/>
      <c r="C455" s="134"/>
      <c r="D455" s="134"/>
      <c r="H455" s="150"/>
      <c r="I455" s="150"/>
      <c r="J455" s="151"/>
      <c r="K455" s="155"/>
    </row>
    <row r="456" s="136" customFormat="1" spans="1:11">
      <c r="A456" s="134"/>
      <c r="B456" s="134"/>
      <c r="C456" s="134"/>
      <c r="D456" s="134"/>
      <c r="H456" s="150"/>
      <c r="I456" s="150"/>
      <c r="J456" s="151"/>
      <c r="K456" s="155"/>
    </row>
    <row r="457" s="136" customFormat="1" spans="1:11">
      <c r="A457" s="134"/>
      <c r="B457" s="134"/>
      <c r="C457" s="134"/>
      <c r="D457" s="134"/>
      <c r="H457" s="150"/>
      <c r="I457" s="150"/>
      <c r="J457" s="151"/>
      <c r="K457" s="155"/>
    </row>
    <row r="458" s="136" customFormat="1" spans="1:11">
      <c r="A458" s="134"/>
      <c r="B458" s="134"/>
      <c r="C458" s="134"/>
      <c r="D458" s="134"/>
      <c r="H458" s="150"/>
      <c r="I458" s="150"/>
      <c r="J458" s="151"/>
      <c r="K458" s="155"/>
    </row>
    <row r="459" s="136" customFormat="1" spans="1:11">
      <c r="A459" s="134"/>
      <c r="B459" s="134"/>
      <c r="C459" s="134"/>
      <c r="D459" s="134"/>
      <c r="H459" s="150"/>
      <c r="I459" s="150"/>
      <c r="J459" s="151"/>
      <c r="K459" s="155"/>
    </row>
    <row r="460" s="136" customFormat="1" spans="1:11">
      <c r="A460" s="134"/>
      <c r="B460" s="134"/>
      <c r="C460" s="134"/>
      <c r="D460" s="134"/>
      <c r="H460" s="150"/>
      <c r="I460" s="150"/>
      <c r="J460" s="151"/>
      <c r="K460" s="155"/>
    </row>
    <row r="461" s="136" customFormat="1" spans="1:11">
      <c r="A461" s="134"/>
      <c r="B461" s="134"/>
      <c r="C461" s="134"/>
      <c r="D461" s="134"/>
      <c r="H461" s="150"/>
      <c r="I461" s="150"/>
      <c r="J461" s="151"/>
      <c r="K461" s="155"/>
    </row>
    <row r="462" s="136" customFormat="1" spans="1:11">
      <c r="A462" s="134"/>
      <c r="B462" s="134"/>
      <c r="C462" s="134"/>
      <c r="D462" s="134"/>
      <c r="H462" s="150"/>
      <c r="I462" s="150"/>
      <c r="J462" s="151"/>
      <c r="K462" s="155"/>
    </row>
    <row r="463" s="136" customFormat="1" spans="1:11">
      <c r="A463" s="134"/>
      <c r="B463" s="134"/>
      <c r="C463" s="134"/>
      <c r="D463" s="134"/>
      <c r="H463" s="150"/>
      <c r="I463" s="150"/>
      <c r="J463" s="151"/>
      <c r="K463" s="155"/>
    </row>
    <row r="464" s="136" customFormat="1" spans="1:11">
      <c r="A464" s="134"/>
      <c r="B464" s="134"/>
      <c r="C464" s="134"/>
      <c r="D464" s="134"/>
      <c r="H464" s="150"/>
      <c r="I464" s="150"/>
      <c r="J464" s="151"/>
      <c r="K464" s="155"/>
    </row>
    <row r="465" s="136" customFormat="1" spans="1:11">
      <c r="A465" s="134"/>
      <c r="B465" s="134"/>
      <c r="C465" s="134"/>
      <c r="D465" s="134"/>
      <c r="H465" s="150"/>
      <c r="I465" s="150"/>
      <c r="J465" s="151"/>
      <c r="K465" s="155"/>
    </row>
    <row r="466" s="136" customFormat="1" spans="1:11">
      <c r="A466" s="134"/>
      <c r="B466" s="134"/>
      <c r="C466" s="134"/>
      <c r="D466" s="134"/>
      <c r="H466" s="150"/>
      <c r="I466" s="150"/>
      <c r="J466" s="151"/>
      <c r="K466" s="155"/>
    </row>
    <row r="467" s="136" customFormat="1" spans="1:11">
      <c r="A467" s="134"/>
      <c r="B467" s="134"/>
      <c r="C467" s="134"/>
      <c r="D467" s="134"/>
      <c r="H467" s="150"/>
      <c r="I467" s="150"/>
      <c r="J467" s="151"/>
      <c r="K467" s="155"/>
    </row>
    <row r="468" s="136" customFormat="1" spans="1:11">
      <c r="A468" s="134"/>
      <c r="B468" s="134"/>
      <c r="C468" s="134"/>
      <c r="D468" s="134"/>
      <c r="H468" s="150"/>
      <c r="I468" s="150"/>
      <c r="J468" s="151"/>
      <c r="K468" s="155"/>
    </row>
    <row r="469" s="136" customFormat="1" spans="1:11">
      <c r="A469" s="134"/>
      <c r="B469" s="134"/>
      <c r="C469" s="134"/>
      <c r="D469" s="134"/>
      <c r="H469" s="150"/>
      <c r="I469" s="150"/>
      <c r="J469" s="151"/>
      <c r="K469" s="155"/>
    </row>
    <row r="470" s="136" customFormat="1" spans="1:11">
      <c r="A470" s="134"/>
      <c r="B470" s="134"/>
      <c r="C470" s="134"/>
      <c r="D470" s="134"/>
      <c r="H470" s="150"/>
      <c r="I470" s="150"/>
      <c r="J470" s="151"/>
      <c r="K470" s="155"/>
    </row>
    <row r="471" s="136" customFormat="1" spans="1:11">
      <c r="A471" s="134"/>
      <c r="B471" s="134"/>
      <c r="C471" s="134"/>
      <c r="D471" s="134"/>
      <c r="H471" s="150"/>
      <c r="I471" s="150"/>
      <c r="J471" s="151"/>
      <c r="K471" s="155"/>
    </row>
    <row r="472" s="136" customFormat="1" spans="1:11">
      <c r="A472" s="134"/>
      <c r="B472" s="134"/>
      <c r="C472" s="134"/>
      <c r="D472" s="134"/>
      <c r="H472" s="150"/>
      <c r="I472" s="150"/>
      <c r="J472" s="151"/>
      <c r="K472" s="155"/>
    </row>
    <row r="473" s="136" customFormat="1" spans="1:11">
      <c r="A473" s="134"/>
      <c r="B473" s="134"/>
      <c r="C473" s="134"/>
      <c r="D473" s="134"/>
      <c r="H473" s="150"/>
      <c r="I473" s="150"/>
      <c r="J473" s="151"/>
      <c r="K473" s="155"/>
    </row>
    <row r="474" s="136" customFormat="1" spans="1:11">
      <c r="A474" s="134"/>
      <c r="B474" s="134"/>
      <c r="C474" s="134"/>
      <c r="D474" s="134"/>
      <c r="H474" s="150"/>
      <c r="I474" s="150"/>
      <c r="J474" s="151"/>
      <c r="K474" s="155"/>
    </row>
    <row r="475" s="136" customFormat="1" spans="1:11">
      <c r="A475" s="134"/>
      <c r="B475" s="134"/>
      <c r="C475" s="134"/>
      <c r="D475" s="134"/>
      <c r="H475" s="150"/>
      <c r="I475" s="150"/>
      <c r="J475" s="151"/>
      <c r="K475" s="155"/>
    </row>
    <row r="476" s="136" customFormat="1" spans="1:11">
      <c r="A476" s="134"/>
      <c r="B476" s="134"/>
      <c r="C476" s="134"/>
      <c r="D476" s="134"/>
      <c r="H476" s="150"/>
      <c r="I476" s="150"/>
      <c r="J476" s="151"/>
      <c r="K476" s="155"/>
    </row>
    <row r="477" s="136" customFormat="1" spans="1:11">
      <c r="A477" s="134"/>
      <c r="B477" s="134"/>
      <c r="C477" s="134"/>
      <c r="D477" s="134"/>
      <c r="H477" s="150"/>
      <c r="I477" s="150"/>
      <c r="J477" s="151"/>
      <c r="K477" s="155"/>
    </row>
    <row r="478" s="136" customFormat="1" spans="1:11">
      <c r="A478" s="134"/>
      <c r="B478" s="134"/>
      <c r="C478" s="134"/>
      <c r="D478" s="134"/>
      <c r="H478" s="150"/>
      <c r="I478" s="150"/>
      <c r="J478" s="151"/>
      <c r="K478" s="155"/>
    </row>
    <row r="479" s="136" customFormat="1" spans="1:11">
      <c r="A479" s="134"/>
      <c r="B479" s="134"/>
      <c r="C479" s="134"/>
      <c r="D479" s="134"/>
      <c r="H479" s="150"/>
      <c r="I479" s="150"/>
      <c r="J479" s="151"/>
      <c r="K479" s="155"/>
    </row>
    <row r="480" s="136" customFormat="1" spans="1:11">
      <c r="A480" s="134"/>
      <c r="B480" s="134"/>
      <c r="C480" s="134"/>
      <c r="D480" s="134"/>
      <c r="H480" s="150"/>
      <c r="I480" s="150"/>
      <c r="J480" s="151"/>
      <c r="K480" s="155"/>
    </row>
    <row r="481" s="136" customFormat="1" spans="1:11">
      <c r="A481" s="134"/>
      <c r="B481" s="134"/>
      <c r="C481" s="134"/>
      <c r="D481" s="134"/>
      <c r="H481" s="150"/>
      <c r="I481" s="150"/>
      <c r="J481" s="151"/>
      <c r="K481" s="155"/>
    </row>
    <row r="482" s="136" customFormat="1" spans="1:11">
      <c r="A482" s="134"/>
      <c r="B482" s="134"/>
      <c r="C482" s="134"/>
      <c r="D482" s="134"/>
      <c r="H482" s="150"/>
      <c r="I482" s="150"/>
      <c r="J482" s="151"/>
      <c r="K482" s="155"/>
    </row>
    <row r="483" s="136" customFormat="1" spans="1:11">
      <c r="A483" s="134"/>
      <c r="B483" s="134"/>
      <c r="C483" s="134"/>
      <c r="D483" s="134"/>
      <c r="H483" s="150"/>
      <c r="I483" s="150"/>
      <c r="J483" s="151"/>
      <c r="K483" s="155"/>
    </row>
    <row r="484" s="136" customFormat="1" spans="1:11">
      <c r="A484" s="134"/>
      <c r="B484" s="134"/>
      <c r="C484" s="134"/>
      <c r="D484" s="134"/>
      <c r="H484" s="150"/>
      <c r="I484" s="150"/>
      <c r="J484" s="151"/>
      <c r="K484" s="155"/>
    </row>
    <row r="485" s="136" customFormat="1" spans="1:11">
      <c r="A485" s="134"/>
      <c r="B485" s="134"/>
      <c r="C485" s="134"/>
      <c r="D485" s="134"/>
      <c r="H485" s="150"/>
      <c r="I485" s="150"/>
      <c r="J485" s="151"/>
      <c r="K485" s="155"/>
    </row>
    <row r="486" s="136" customFormat="1" spans="1:11">
      <c r="A486" s="134"/>
      <c r="B486" s="134"/>
      <c r="C486" s="134"/>
      <c r="D486" s="134"/>
      <c r="H486" s="150"/>
      <c r="I486" s="150"/>
      <c r="J486" s="151"/>
      <c r="K486" s="155"/>
    </row>
    <row r="487" s="136" customFormat="1" spans="1:11">
      <c r="A487" s="134"/>
      <c r="B487" s="134"/>
      <c r="C487" s="134"/>
      <c r="D487" s="134"/>
      <c r="H487" s="150"/>
      <c r="I487" s="150"/>
      <c r="J487" s="151"/>
      <c r="K487" s="155"/>
    </row>
    <row r="488" s="136" customFormat="1" spans="1:11">
      <c r="A488" s="134"/>
      <c r="B488" s="134"/>
      <c r="C488" s="134"/>
      <c r="D488" s="134"/>
      <c r="H488" s="150"/>
      <c r="I488" s="150"/>
      <c r="J488" s="151"/>
      <c r="K488" s="155"/>
    </row>
    <row r="489" s="136" customFormat="1" spans="1:11">
      <c r="A489" s="134"/>
      <c r="B489" s="134"/>
      <c r="C489" s="134"/>
      <c r="D489" s="134"/>
      <c r="H489" s="150"/>
      <c r="I489" s="150"/>
      <c r="J489" s="151"/>
      <c r="K489" s="155"/>
    </row>
    <row r="490" s="136" customFormat="1" spans="1:11">
      <c r="A490" s="134"/>
      <c r="B490" s="134"/>
      <c r="C490" s="134"/>
      <c r="D490" s="134"/>
      <c r="H490" s="150"/>
      <c r="I490" s="150"/>
      <c r="J490" s="151"/>
      <c r="K490" s="155"/>
    </row>
    <row r="491" s="136" customFormat="1" spans="1:11">
      <c r="A491" s="134"/>
      <c r="B491" s="134"/>
      <c r="C491" s="134"/>
      <c r="D491" s="134"/>
      <c r="H491" s="150"/>
      <c r="I491" s="150"/>
      <c r="J491" s="151"/>
      <c r="K491" s="155"/>
    </row>
    <row r="492" s="136" customFormat="1" spans="1:11">
      <c r="A492" s="134"/>
      <c r="B492" s="134"/>
      <c r="C492" s="134"/>
      <c r="D492" s="134"/>
      <c r="H492" s="150"/>
      <c r="I492" s="150"/>
      <c r="J492" s="151"/>
      <c r="K492" s="155"/>
    </row>
    <row r="493" s="136" customFormat="1" spans="1:11">
      <c r="A493" s="134"/>
      <c r="B493" s="134"/>
      <c r="C493" s="134"/>
      <c r="D493" s="134"/>
      <c r="H493" s="150"/>
      <c r="I493" s="150"/>
      <c r="J493" s="151"/>
      <c r="K493" s="155"/>
    </row>
    <row r="494" s="136" customFormat="1" spans="1:11">
      <c r="A494" s="134"/>
      <c r="B494" s="134"/>
      <c r="C494" s="134"/>
      <c r="D494" s="134"/>
      <c r="H494" s="150"/>
      <c r="I494" s="150"/>
      <c r="J494" s="151"/>
      <c r="K494" s="155"/>
    </row>
    <row r="495" s="136" customFormat="1" spans="1:11">
      <c r="A495" s="134"/>
      <c r="B495" s="134"/>
      <c r="C495" s="134"/>
      <c r="D495" s="134"/>
      <c r="H495" s="150"/>
      <c r="I495" s="150"/>
      <c r="J495" s="151"/>
      <c r="K495" s="155"/>
    </row>
    <row r="496" s="136" customFormat="1" spans="1:11">
      <c r="A496" s="134"/>
      <c r="B496" s="134"/>
      <c r="C496" s="134"/>
      <c r="D496" s="134"/>
      <c r="H496" s="150"/>
      <c r="I496" s="150"/>
      <c r="J496" s="151"/>
      <c r="K496" s="155"/>
    </row>
    <row r="497" s="136" customFormat="1" spans="1:11">
      <c r="A497" s="134"/>
      <c r="B497" s="134"/>
      <c r="C497" s="134"/>
      <c r="D497" s="134"/>
      <c r="H497" s="150"/>
      <c r="I497" s="150"/>
      <c r="J497" s="151"/>
      <c r="K497" s="155"/>
    </row>
    <row r="498" s="136" customFormat="1" spans="1:11">
      <c r="A498" s="134"/>
      <c r="B498" s="134"/>
      <c r="C498" s="134"/>
      <c r="D498" s="134"/>
      <c r="H498" s="150"/>
      <c r="I498" s="150"/>
      <c r="J498" s="151"/>
      <c r="K498" s="155"/>
    </row>
    <row r="499" s="136" customFormat="1" spans="1:11">
      <c r="A499" s="134"/>
      <c r="B499" s="134"/>
      <c r="C499" s="134"/>
      <c r="D499" s="134"/>
      <c r="H499" s="150"/>
      <c r="I499" s="150"/>
      <c r="J499" s="151"/>
      <c r="K499" s="155"/>
    </row>
    <row r="500" s="136" customFormat="1" spans="1:11">
      <c r="A500" s="134"/>
      <c r="B500" s="134"/>
      <c r="C500" s="134"/>
      <c r="D500" s="134"/>
      <c r="H500" s="150"/>
      <c r="I500" s="150"/>
      <c r="J500" s="151"/>
      <c r="K500" s="155"/>
    </row>
    <row r="501" s="136" customFormat="1" spans="1:11">
      <c r="A501" s="134"/>
      <c r="B501" s="134"/>
      <c r="C501" s="134"/>
      <c r="D501" s="134"/>
      <c r="H501" s="150"/>
      <c r="I501" s="150"/>
      <c r="J501" s="151"/>
      <c r="K501" s="155"/>
    </row>
    <row r="502" s="136" customFormat="1" spans="1:11">
      <c r="A502" s="134"/>
      <c r="B502" s="134"/>
      <c r="C502" s="134"/>
      <c r="D502" s="134"/>
      <c r="H502" s="150"/>
      <c r="I502" s="150"/>
      <c r="J502" s="151"/>
      <c r="K502" s="155"/>
    </row>
    <row r="503" s="136" customFormat="1" spans="1:11">
      <c r="A503" s="134"/>
      <c r="B503" s="134"/>
      <c r="C503" s="134"/>
      <c r="D503" s="134"/>
      <c r="H503" s="150"/>
      <c r="I503" s="150"/>
      <c r="J503" s="151"/>
      <c r="K503" s="155"/>
    </row>
    <row r="504" s="136" customFormat="1" spans="1:11">
      <c r="A504" s="134"/>
      <c r="B504" s="134"/>
      <c r="C504" s="134"/>
      <c r="D504" s="134"/>
      <c r="H504" s="150"/>
      <c r="I504" s="150"/>
      <c r="J504" s="151"/>
      <c r="K504" s="155"/>
    </row>
    <row r="505" s="136" customFormat="1" spans="1:11">
      <c r="A505" s="134"/>
      <c r="B505" s="134"/>
      <c r="C505" s="134"/>
      <c r="D505" s="134"/>
      <c r="H505" s="150"/>
      <c r="I505" s="150"/>
      <c r="J505" s="151"/>
      <c r="K505" s="155"/>
    </row>
    <row r="506" s="136" customFormat="1" spans="1:11">
      <c r="A506" s="134"/>
      <c r="B506" s="134"/>
      <c r="C506" s="134"/>
      <c r="D506" s="134"/>
      <c r="H506" s="150"/>
      <c r="I506" s="150"/>
      <c r="J506" s="151"/>
      <c r="K506" s="155"/>
    </row>
    <row r="507" s="136" customFormat="1" spans="1:11">
      <c r="A507" s="134"/>
      <c r="B507" s="134"/>
      <c r="C507" s="134"/>
      <c r="D507" s="134"/>
      <c r="H507" s="150"/>
      <c r="I507" s="150"/>
      <c r="J507" s="151"/>
      <c r="K507" s="155"/>
    </row>
    <row r="508" s="136" customFormat="1" spans="1:11">
      <c r="A508" s="134"/>
      <c r="B508" s="134"/>
      <c r="C508" s="134"/>
      <c r="D508" s="134"/>
      <c r="H508" s="150"/>
      <c r="I508" s="150"/>
      <c r="J508" s="151"/>
      <c r="K508" s="155"/>
    </row>
    <row r="509" s="136" customFormat="1" spans="1:11">
      <c r="A509" s="134"/>
      <c r="B509" s="134"/>
      <c r="C509" s="134"/>
      <c r="D509" s="134"/>
      <c r="H509" s="150"/>
      <c r="I509" s="150"/>
      <c r="J509" s="151"/>
      <c r="K509" s="155"/>
    </row>
    <row r="510" s="136" customFormat="1" spans="1:11">
      <c r="A510" s="134"/>
      <c r="B510" s="134"/>
      <c r="C510" s="134"/>
      <c r="D510" s="134"/>
      <c r="H510" s="150"/>
      <c r="I510" s="150"/>
      <c r="J510" s="151"/>
      <c r="K510" s="155"/>
    </row>
    <row r="511" s="136" customFormat="1" spans="1:11">
      <c r="A511" s="134"/>
      <c r="B511" s="134"/>
      <c r="C511" s="134"/>
      <c r="D511" s="134"/>
      <c r="H511" s="150"/>
      <c r="I511" s="150"/>
      <c r="J511" s="151"/>
      <c r="K511" s="155"/>
    </row>
    <row r="512" s="136" customFormat="1" spans="1:11">
      <c r="A512" s="134"/>
      <c r="B512" s="134"/>
      <c r="C512" s="134"/>
      <c r="D512" s="134"/>
      <c r="H512" s="150"/>
      <c r="I512" s="150"/>
      <c r="J512" s="151"/>
      <c r="K512" s="155"/>
    </row>
    <row r="513" s="136" customFormat="1" spans="1:11">
      <c r="A513" s="134"/>
      <c r="B513" s="134"/>
      <c r="C513" s="134"/>
      <c r="D513" s="134"/>
      <c r="H513" s="150"/>
      <c r="I513" s="150"/>
      <c r="J513" s="151"/>
      <c r="K513" s="155"/>
    </row>
    <row r="514" s="136" customFormat="1" spans="1:11">
      <c r="A514" s="134"/>
      <c r="B514" s="134"/>
      <c r="C514" s="134"/>
      <c r="D514" s="134"/>
      <c r="H514" s="150"/>
      <c r="I514" s="150"/>
      <c r="J514" s="151"/>
      <c r="K514" s="155"/>
    </row>
    <row r="515" s="136" customFormat="1" spans="1:11">
      <c r="A515" s="134"/>
      <c r="B515" s="134"/>
      <c r="C515" s="134"/>
      <c r="D515" s="134"/>
      <c r="H515" s="150"/>
      <c r="I515" s="150"/>
      <c r="J515" s="151"/>
      <c r="K515" s="155"/>
    </row>
    <row r="516" s="136" customFormat="1" spans="1:11">
      <c r="A516" s="134"/>
      <c r="B516" s="134"/>
      <c r="C516" s="134"/>
      <c r="D516" s="134"/>
      <c r="H516" s="150"/>
      <c r="I516" s="150"/>
      <c r="J516" s="151"/>
      <c r="K516" s="155"/>
    </row>
    <row r="517" s="136" customFormat="1" spans="1:11">
      <c r="A517" s="134"/>
      <c r="B517" s="134"/>
      <c r="C517" s="134"/>
      <c r="D517" s="134"/>
      <c r="H517" s="150"/>
      <c r="I517" s="150"/>
      <c r="J517" s="151"/>
      <c r="K517" s="155"/>
    </row>
    <row r="518" s="136" customFormat="1" spans="1:11">
      <c r="A518" s="134"/>
      <c r="B518" s="134"/>
      <c r="C518" s="134"/>
      <c r="D518" s="134"/>
      <c r="H518" s="150"/>
      <c r="I518" s="150"/>
      <c r="J518" s="151"/>
      <c r="K518" s="155"/>
    </row>
    <row r="519" s="136" customFormat="1" spans="1:11">
      <c r="A519" s="134"/>
      <c r="B519" s="134"/>
      <c r="C519" s="134"/>
      <c r="D519" s="134"/>
      <c r="H519" s="150"/>
      <c r="I519" s="150"/>
      <c r="J519" s="151"/>
      <c r="K519" s="155"/>
    </row>
    <row r="520" s="136" customFormat="1" spans="1:11">
      <c r="A520" s="134"/>
      <c r="B520" s="134"/>
      <c r="C520" s="134"/>
      <c r="D520" s="134"/>
      <c r="H520" s="150"/>
      <c r="I520" s="150"/>
      <c r="J520" s="151"/>
      <c r="K520" s="155"/>
    </row>
    <row r="521" s="136" customFormat="1" spans="1:11">
      <c r="A521" s="134"/>
      <c r="B521" s="134"/>
      <c r="C521" s="134"/>
      <c r="D521" s="134"/>
      <c r="H521" s="150"/>
      <c r="I521" s="150"/>
      <c r="J521" s="151"/>
      <c r="K521" s="155"/>
    </row>
    <row r="522" s="136" customFormat="1" spans="1:11">
      <c r="A522" s="134"/>
      <c r="B522" s="134"/>
      <c r="C522" s="134"/>
      <c r="D522" s="134"/>
      <c r="H522" s="150"/>
      <c r="I522" s="150"/>
      <c r="J522" s="151"/>
      <c r="K522" s="155"/>
    </row>
    <row r="523" s="136" customFormat="1" spans="1:11">
      <c r="A523" s="134"/>
      <c r="B523" s="134"/>
      <c r="C523" s="134"/>
      <c r="D523" s="134"/>
      <c r="H523" s="150"/>
      <c r="I523" s="150"/>
      <c r="J523" s="151"/>
      <c r="K523" s="155"/>
    </row>
    <row r="524" s="136" customFormat="1" spans="1:11">
      <c r="A524" s="134"/>
      <c r="B524" s="134"/>
      <c r="C524" s="134"/>
      <c r="D524" s="134"/>
      <c r="H524" s="150"/>
      <c r="I524" s="150"/>
      <c r="J524" s="151"/>
      <c r="K524" s="155"/>
    </row>
    <row r="525" s="136" customFormat="1" spans="1:11">
      <c r="A525" s="134"/>
      <c r="B525" s="134"/>
      <c r="C525" s="134"/>
      <c r="D525" s="134"/>
      <c r="H525" s="150"/>
      <c r="I525" s="150"/>
      <c r="J525" s="151"/>
      <c r="K525" s="155"/>
    </row>
    <row r="526" s="136" customFormat="1" spans="1:11">
      <c r="A526" s="134"/>
      <c r="B526" s="134"/>
      <c r="C526" s="134"/>
      <c r="D526" s="134"/>
      <c r="H526" s="150"/>
      <c r="I526" s="150"/>
      <c r="J526" s="151"/>
      <c r="K526" s="155"/>
    </row>
    <row r="527" s="136" customFormat="1" spans="1:11">
      <c r="A527" s="134"/>
      <c r="B527" s="134"/>
      <c r="C527" s="134"/>
      <c r="D527" s="134"/>
      <c r="H527" s="150"/>
      <c r="I527" s="150"/>
      <c r="J527" s="151"/>
      <c r="K527" s="155"/>
    </row>
    <row r="528" s="136" customFormat="1" spans="1:11">
      <c r="A528" s="134"/>
      <c r="B528" s="134"/>
      <c r="C528" s="134"/>
      <c r="D528" s="134"/>
      <c r="H528" s="150"/>
      <c r="I528" s="150"/>
      <c r="J528" s="151"/>
      <c r="K528" s="155"/>
    </row>
    <row r="529" s="136" customFormat="1" spans="1:11">
      <c r="A529" s="134"/>
      <c r="B529" s="134"/>
      <c r="C529" s="134"/>
      <c r="D529" s="134"/>
      <c r="H529" s="150"/>
      <c r="I529" s="150"/>
      <c r="J529" s="151"/>
      <c r="K529" s="155"/>
    </row>
    <row r="530" s="136" customFormat="1" spans="1:11">
      <c r="A530" s="134"/>
      <c r="B530" s="134"/>
      <c r="C530" s="134"/>
      <c r="D530" s="134"/>
      <c r="H530" s="150"/>
      <c r="I530" s="150"/>
      <c r="J530" s="151"/>
      <c r="K530" s="155"/>
    </row>
    <row r="531" s="136" customFormat="1" spans="1:11">
      <c r="A531" s="134"/>
      <c r="B531" s="134"/>
      <c r="C531" s="134"/>
      <c r="D531" s="134"/>
      <c r="H531" s="150"/>
      <c r="I531" s="150"/>
      <c r="J531" s="151"/>
      <c r="K531" s="155"/>
    </row>
    <row r="532" s="136" customFormat="1" spans="1:11">
      <c r="A532" s="134"/>
      <c r="B532" s="134"/>
      <c r="C532" s="134"/>
      <c r="D532" s="134"/>
      <c r="H532" s="150"/>
      <c r="I532" s="150"/>
      <c r="J532" s="151"/>
      <c r="K532" s="155"/>
    </row>
    <row r="533" s="136" customFormat="1" spans="1:11">
      <c r="A533" s="134"/>
      <c r="B533" s="134"/>
      <c r="C533" s="134"/>
      <c r="D533" s="134"/>
      <c r="H533" s="150"/>
      <c r="I533" s="150"/>
      <c r="J533" s="151"/>
      <c r="K533" s="155"/>
    </row>
    <row r="534" s="136" customFormat="1" spans="1:11">
      <c r="A534" s="134"/>
      <c r="B534" s="134"/>
      <c r="C534" s="134"/>
      <c r="D534" s="134"/>
      <c r="H534" s="150"/>
      <c r="I534" s="150"/>
      <c r="J534" s="151"/>
      <c r="K534" s="155"/>
    </row>
    <row r="535" s="136" customFormat="1" spans="1:11">
      <c r="A535" s="134"/>
      <c r="B535" s="134"/>
      <c r="C535" s="134"/>
      <c r="D535" s="134"/>
      <c r="H535" s="150"/>
      <c r="I535" s="150"/>
      <c r="J535" s="151"/>
      <c r="K535" s="155"/>
    </row>
    <row r="536" s="136" customFormat="1" spans="1:11">
      <c r="A536" s="134"/>
      <c r="B536" s="134"/>
      <c r="C536" s="134"/>
      <c r="D536" s="134"/>
      <c r="H536" s="150"/>
      <c r="I536" s="150"/>
      <c r="J536" s="151"/>
      <c r="K536" s="155"/>
    </row>
    <row r="537" s="136" customFormat="1" spans="1:11">
      <c r="A537" s="134"/>
      <c r="B537" s="134"/>
      <c r="C537" s="134"/>
      <c r="D537" s="134"/>
      <c r="H537" s="150"/>
      <c r="I537" s="150"/>
      <c r="J537" s="151"/>
      <c r="K537" s="155"/>
    </row>
    <row r="538" s="136" customFormat="1" spans="1:11">
      <c r="A538" s="134"/>
      <c r="B538" s="134"/>
      <c r="C538" s="134"/>
      <c r="D538" s="134"/>
      <c r="H538" s="150"/>
      <c r="I538" s="150"/>
      <c r="J538" s="151"/>
      <c r="K538" s="155"/>
    </row>
    <row r="539" s="136" customFormat="1" spans="1:11">
      <c r="A539" s="134"/>
      <c r="B539" s="134"/>
      <c r="C539" s="134"/>
      <c r="D539" s="134"/>
      <c r="H539" s="150"/>
      <c r="I539" s="150"/>
      <c r="J539" s="151"/>
      <c r="K539" s="155"/>
    </row>
    <row r="540" s="136" customFormat="1" spans="1:11">
      <c r="A540" s="134"/>
      <c r="B540" s="134"/>
      <c r="C540" s="134"/>
      <c r="D540" s="134"/>
      <c r="H540" s="150"/>
      <c r="I540" s="150"/>
      <c r="J540" s="151"/>
      <c r="K540" s="155"/>
    </row>
    <row r="541" s="136" customFormat="1" spans="1:11">
      <c r="A541" s="134"/>
      <c r="B541" s="134"/>
      <c r="C541" s="134"/>
      <c r="D541" s="134"/>
      <c r="H541" s="150"/>
      <c r="I541" s="150"/>
      <c r="J541" s="151"/>
      <c r="K541" s="155"/>
    </row>
    <row r="542" s="136" customFormat="1" spans="1:11">
      <c r="A542" s="134"/>
      <c r="B542" s="134"/>
      <c r="C542" s="134"/>
      <c r="D542" s="134"/>
      <c r="H542" s="150"/>
      <c r="I542" s="150"/>
      <c r="J542" s="151"/>
      <c r="K542" s="155"/>
    </row>
    <row r="543" s="136" customFormat="1" spans="1:11">
      <c r="A543" s="134"/>
      <c r="B543" s="134"/>
      <c r="C543" s="134"/>
      <c r="D543" s="134"/>
      <c r="H543" s="150"/>
      <c r="I543" s="150"/>
      <c r="J543" s="151"/>
      <c r="K543" s="155"/>
    </row>
    <row r="544" s="136" customFormat="1" spans="1:11">
      <c r="A544" s="134"/>
      <c r="B544" s="134"/>
      <c r="C544" s="134"/>
      <c r="D544" s="134"/>
      <c r="H544" s="150"/>
      <c r="I544" s="150"/>
      <c r="J544" s="151"/>
      <c r="K544" s="155"/>
    </row>
    <row r="545" s="136" customFormat="1" spans="1:11">
      <c r="A545" s="134"/>
      <c r="B545" s="134"/>
      <c r="C545" s="134"/>
      <c r="D545" s="134"/>
      <c r="H545" s="150"/>
      <c r="I545" s="150"/>
      <c r="J545" s="151"/>
      <c r="K545" s="155"/>
    </row>
    <row r="546" s="136" customFormat="1" spans="1:11">
      <c r="A546" s="134"/>
      <c r="B546" s="134"/>
      <c r="C546" s="134"/>
      <c r="D546" s="134"/>
      <c r="H546" s="150"/>
      <c r="I546" s="150"/>
      <c r="J546" s="151"/>
      <c r="K546" s="155"/>
    </row>
    <row r="547" s="136" customFormat="1" spans="1:11">
      <c r="A547" s="134"/>
      <c r="B547" s="134"/>
      <c r="C547" s="134"/>
      <c r="D547" s="134"/>
      <c r="H547" s="150"/>
      <c r="I547" s="150"/>
      <c r="J547" s="151"/>
      <c r="K547" s="155"/>
    </row>
    <row r="548" s="136" customFormat="1" spans="1:11">
      <c r="A548" s="134"/>
      <c r="B548" s="134"/>
      <c r="C548" s="134"/>
      <c r="D548" s="134"/>
      <c r="H548" s="150"/>
      <c r="I548" s="150"/>
      <c r="J548" s="151"/>
      <c r="K548" s="155"/>
    </row>
    <row r="549" s="136" customFormat="1" spans="1:11">
      <c r="A549" s="134"/>
      <c r="B549" s="134"/>
      <c r="C549" s="134"/>
      <c r="D549" s="134"/>
      <c r="H549" s="150"/>
      <c r="I549" s="150"/>
      <c r="J549" s="151"/>
      <c r="K549" s="155"/>
    </row>
    <row r="550" s="136" customFormat="1" spans="1:11">
      <c r="A550" s="134"/>
      <c r="B550" s="134"/>
      <c r="C550" s="134"/>
      <c r="D550" s="134"/>
      <c r="H550" s="150"/>
      <c r="I550" s="150"/>
      <c r="J550" s="151"/>
      <c r="K550" s="155"/>
    </row>
    <row r="551" s="136" customFormat="1" spans="1:11">
      <c r="A551" s="134"/>
      <c r="B551" s="134"/>
      <c r="C551" s="134"/>
      <c r="D551" s="134"/>
      <c r="H551" s="150"/>
      <c r="I551" s="150"/>
      <c r="J551" s="151"/>
      <c r="K551" s="155"/>
    </row>
    <row r="552" s="136" customFormat="1" spans="1:11">
      <c r="A552" s="134"/>
      <c r="B552" s="134"/>
      <c r="C552" s="134"/>
      <c r="D552" s="134"/>
      <c r="H552" s="150"/>
      <c r="I552" s="150"/>
      <c r="J552" s="151"/>
      <c r="K552" s="155"/>
    </row>
    <row r="553" s="136" customFormat="1" spans="1:11">
      <c r="A553" s="134"/>
      <c r="B553" s="134"/>
      <c r="C553" s="134"/>
      <c r="D553" s="134"/>
      <c r="H553" s="150"/>
      <c r="I553" s="150"/>
      <c r="J553" s="151"/>
      <c r="K553" s="155"/>
    </row>
    <row r="554" s="136" customFormat="1" spans="1:11">
      <c r="A554" s="134"/>
      <c r="B554" s="134"/>
      <c r="C554" s="134"/>
      <c r="D554" s="134"/>
      <c r="H554" s="150"/>
      <c r="I554" s="150"/>
      <c r="J554" s="151"/>
      <c r="K554" s="155"/>
    </row>
    <row r="555" s="136" customFormat="1" spans="1:11">
      <c r="A555" s="134"/>
      <c r="B555" s="134"/>
      <c r="C555" s="134"/>
      <c r="D555" s="134"/>
      <c r="H555" s="150"/>
      <c r="I555" s="150"/>
      <c r="J555" s="151"/>
      <c r="K555" s="155"/>
    </row>
    <row r="556" s="136" customFormat="1" spans="1:11">
      <c r="A556" s="134"/>
      <c r="B556" s="134"/>
      <c r="C556" s="134"/>
      <c r="D556" s="134"/>
      <c r="H556" s="150"/>
      <c r="I556" s="150"/>
      <c r="J556" s="151"/>
      <c r="K556" s="155"/>
    </row>
    <row r="557" s="136" customFormat="1" spans="1:11">
      <c r="A557" s="134"/>
      <c r="B557" s="134"/>
      <c r="C557" s="134"/>
      <c r="D557" s="134"/>
      <c r="H557" s="150"/>
      <c r="I557" s="150"/>
      <c r="J557" s="151"/>
      <c r="K557" s="155"/>
    </row>
    <row r="558" s="136" customFormat="1" spans="1:11">
      <c r="A558" s="134"/>
      <c r="B558" s="134"/>
      <c r="C558" s="134"/>
      <c r="D558" s="134"/>
      <c r="H558" s="150"/>
      <c r="I558" s="150"/>
      <c r="J558" s="151"/>
      <c r="K558" s="155"/>
    </row>
    <row r="559" s="136" customFormat="1" spans="1:11">
      <c r="A559" s="134"/>
      <c r="B559" s="134"/>
      <c r="C559" s="134"/>
      <c r="D559" s="134"/>
      <c r="H559" s="150"/>
      <c r="I559" s="150"/>
      <c r="J559" s="151"/>
      <c r="K559" s="155"/>
    </row>
    <row r="560" s="136" customFormat="1" spans="1:11">
      <c r="A560" s="134"/>
      <c r="B560" s="134"/>
      <c r="C560" s="134"/>
      <c r="D560" s="134"/>
      <c r="H560" s="150"/>
      <c r="I560" s="150"/>
      <c r="J560" s="151"/>
      <c r="K560" s="155"/>
    </row>
    <row r="561" s="136" customFormat="1" spans="1:11">
      <c r="A561" s="134"/>
      <c r="B561" s="134"/>
      <c r="C561" s="134"/>
      <c r="D561" s="134"/>
      <c r="H561" s="150"/>
      <c r="I561" s="150"/>
      <c r="J561" s="151"/>
      <c r="K561" s="155"/>
    </row>
    <row r="562" s="136" customFormat="1" spans="1:11">
      <c r="A562" s="134"/>
      <c r="B562" s="134"/>
      <c r="C562" s="134"/>
      <c r="D562" s="134"/>
      <c r="H562" s="150"/>
      <c r="I562" s="150"/>
      <c r="J562" s="151"/>
      <c r="K562" s="155"/>
    </row>
    <row r="563" s="136" customFormat="1" spans="1:11">
      <c r="A563" s="134"/>
      <c r="B563" s="134"/>
      <c r="C563" s="134"/>
      <c r="D563" s="134"/>
      <c r="H563" s="150"/>
      <c r="I563" s="150"/>
      <c r="J563" s="151"/>
      <c r="K563" s="155"/>
    </row>
    <row r="564" s="136" customFormat="1" spans="1:11">
      <c r="A564" s="134"/>
      <c r="B564" s="134"/>
      <c r="C564" s="134"/>
      <c r="D564" s="134"/>
      <c r="H564" s="150"/>
      <c r="I564" s="150"/>
      <c r="J564" s="151"/>
      <c r="K564" s="155"/>
    </row>
    <row r="565" s="136" customFormat="1" spans="1:11">
      <c r="A565" s="134"/>
      <c r="B565" s="134"/>
      <c r="C565" s="134"/>
      <c r="D565" s="134"/>
      <c r="H565" s="150"/>
      <c r="I565" s="150"/>
      <c r="J565" s="151"/>
      <c r="K565" s="155"/>
    </row>
    <row r="566" s="136" customFormat="1" spans="1:11">
      <c r="A566" s="134"/>
      <c r="B566" s="134"/>
      <c r="C566" s="134"/>
      <c r="D566" s="134"/>
      <c r="H566" s="150"/>
      <c r="I566" s="150"/>
      <c r="J566" s="151"/>
      <c r="K566" s="155"/>
    </row>
    <row r="567" s="136" customFormat="1" spans="1:11">
      <c r="A567" s="134"/>
      <c r="B567" s="134"/>
      <c r="C567" s="134"/>
      <c r="D567" s="134"/>
      <c r="H567" s="150"/>
      <c r="I567" s="150"/>
      <c r="J567" s="151"/>
      <c r="K567" s="155"/>
    </row>
    <row r="568" s="136" customFormat="1" spans="1:11">
      <c r="A568" s="134"/>
      <c r="B568" s="134"/>
      <c r="C568" s="134"/>
      <c r="D568" s="134"/>
      <c r="H568" s="150"/>
      <c r="I568" s="150"/>
      <c r="J568" s="151"/>
      <c r="K568" s="155"/>
    </row>
    <row r="569" s="136" customFormat="1" spans="1:11">
      <c r="A569" s="134"/>
      <c r="B569" s="134"/>
      <c r="C569" s="134"/>
      <c r="D569" s="134"/>
      <c r="H569" s="150"/>
      <c r="I569" s="150"/>
      <c r="J569" s="151"/>
      <c r="K569" s="155"/>
    </row>
    <row r="570" s="136" customFormat="1" spans="1:11">
      <c r="A570" s="134"/>
      <c r="B570" s="134"/>
      <c r="C570" s="134"/>
      <c r="D570" s="134"/>
      <c r="H570" s="150"/>
      <c r="I570" s="150"/>
      <c r="J570" s="151"/>
      <c r="K570" s="155"/>
    </row>
    <row r="571" s="136" customFormat="1" spans="1:11">
      <c r="A571" s="134"/>
      <c r="B571" s="134"/>
      <c r="C571" s="134"/>
      <c r="D571" s="134"/>
      <c r="H571" s="150"/>
      <c r="I571" s="150"/>
      <c r="J571" s="151"/>
      <c r="K571" s="155"/>
    </row>
    <row r="572" s="136" customFormat="1" spans="1:11">
      <c r="A572" s="134"/>
      <c r="B572" s="134"/>
      <c r="C572" s="134"/>
      <c r="D572" s="134"/>
      <c r="H572" s="150"/>
      <c r="I572" s="150"/>
      <c r="J572" s="151"/>
      <c r="K572" s="155"/>
    </row>
    <row r="573" s="136" customFormat="1" spans="1:11">
      <c r="A573" s="134"/>
      <c r="B573" s="134"/>
      <c r="C573" s="134"/>
      <c r="D573" s="134"/>
      <c r="H573" s="150"/>
      <c r="I573" s="150"/>
      <c r="J573" s="151"/>
      <c r="K573" s="155"/>
    </row>
    <row r="574" s="136" customFormat="1" spans="1:11">
      <c r="A574" s="134"/>
      <c r="B574" s="134"/>
      <c r="C574" s="134"/>
      <c r="D574" s="134"/>
      <c r="H574" s="150"/>
      <c r="I574" s="150"/>
      <c r="J574" s="151"/>
      <c r="K574" s="155"/>
    </row>
    <row r="575" s="136" customFormat="1" spans="1:11">
      <c r="A575" s="134"/>
      <c r="B575" s="134"/>
      <c r="C575" s="134"/>
      <c r="D575" s="134"/>
      <c r="H575" s="150"/>
      <c r="I575" s="150"/>
      <c r="J575" s="151"/>
      <c r="K575" s="155"/>
    </row>
    <row r="576" s="136" customFormat="1" spans="1:11">
      <c r="A576" s="134"/>
      <c r="B576" s="134"/>
      <c r="C576" s="134"/>
      <c r="D576" s="134"/>
      <c r="H576" s="150"/>
      <c r="I576" s="150"/>
      <c r="J576" s="151"/>
      <c r="K576" s="155"/>
    </row>
    <row r="577" s="136" customFormat="1" spans="1:11">
      <c r="A577" s="134"/>
      <c r="B577" s="134"/>
      <c r="C577" s="134"/>
      <c r="D577" s="134"/>
      <c r="H577" s="150"/>
      <c r="I577" s="150"/>
      <c r="J577" s="151"/>
      <c r="K577" s="155"/>
    </row>
    <row r="578" s="136" customFormat="1" spans="1:11">
      <c r="A578" s="134"/>
      <c r="B578" s="134"/>
      <c r="C578" s="134"/>
      <c r="D578" s="134"/>
      <c r="H578" s="150"/>
      <c r="I578" s="150"/>
      <c r="J578" s="151"/>
      <c r="K578" s="155"/>
    </row>
    <row r="579" s="136" customFormat="1" spans="1:11">
      <c r="A579" s="134"/>
      <c r="B579" s="134"/>
      <c r="C579" s="134"/>
      <c r="D579" s="134"/>
      <c r="H579" s="150"/>
      <c r="I579" s="150"/>
      <c r="J579" s="151"/>
      <c r="K579" s="155"/>
    </row>
    <row r="580" s="136" customFormat="1" spans="1:11">
      <c r="A580" s="134"/>
      <c r="B580" s="134"/>
      <c r="C580" s="134"/>
      <c r="D580" s="134"/>
      <c r="H580" s="150"/>
      <c r="I580" s="150"/>
      <c r="J580" s="151"/>
      <c r="K580" s="155"/>
    </row>
    <row r="581" s="136" customFormat="1" spans="1:11">
      <c r="A581" s="134"/>
      <c r="B581" s="134"/>
      <c r="C581" s="134"/>
      <c r="D581" s="134"/>
      <c r="H581" s="150"/>
      <c r="I581" s="150"/>
      <c r="J581" s="151"/>
      <c r="K581" s="155"/>
    </row>
    <row r="582" s="136" customFormat="1" spans="1:11">
      <c r="A582" s="134"/>
      <c r="B582" s="134"/>
      <c r="C582" s="134"/>
      <c r="D582" s="134"/>
      <c r="H582" s="150"/>
      <c r="I582" s="150"/>
      <c r="J582" s="151"/>
      <c r="K582" s="155"/>
    </row>
    <row r="583" s="136" customFormat="1" spans="1:11">
      <c r="A583" s="134"/>
      <c r="B583" s="134"/>
      <c r="C583" s="134"/>
      <c r="D583" s="134"/>
      <c r="H583" s="150"/>
      <c r="I583" s="150"/>
      <c r="J583" s="151"/>
      <c r="K583" s="155"/>
    </row>
    <row r="584" s="136" customFormat="1" spans="1:11">
      <c r="A584" s="134"/>
      <c r="B584" s="134"/>
      <c r="C584" s="134"/>
      <c r="D584" s="134"/>
      <c r="H584" s="150"/>
      <c r="I584" s="150"/>
      <c r="J584" s="151"/>
      <c r="K584" s="155"/>
    </row>
    <row r="585" s="136" customFormat="1" spans="1:11">
      <c r="A585" s="134"/>
      <c r="B585" s="134"/>
      <c r="C585" s="134"/>
      <c r="D585" s="134"/>
      <c r="H585" s="150"/>
      <c r="I585" s="150"/>
      <c r="J585" s="151"/>
      <c r="K585" s="155"/>
    </row>
    <row r="586" s="136" customFormat="1" spans="1:11">
      <c r="A586" s="134"/>
      <c r="B586" s="134"/>
      <c r="C586" s="134"/>
      <c r="D586" s="134"/>
      <c r="H586" s="150"/>
      <c r="I586" s="150"/>
      <c r="J586" s="151"/>
      <c r="K586" s="155"/>
    </row>
    <row r="587" s="136" customFormat="1" spans="1:11">
      <c r="A587" s="134"/>
      <c r="B587" s="134"/>
      <c r="C587" s="134"/>
      <c r="D587" s="134"/>
      <c r="H587" s="150"/>
      <c r="I587" s="150"/>
      <c r="J587" s="151"/>
      <c r="K587" s="155"/>
    </row>
    <row r="588" s="136" customFormat="1" spans="1:11">
      <c r="A588" s="134"/>
      <c r="B588" s="134"/>
      <c r="C588" s="134"/>
      <c r="D588" s="134"/>
      <c r="H588" s="150"/>
      <c r="I588" s="150"/>
      <c r="J588" s="151"/>
      <c r="K588" s="155"/>
    </row>
    <row r="589" s="136" customFormat="1" spans="1:11">
      <c r="A589" s="134"/>
      <c r="B589" s="134"/>
      <c r="C589" s="134"/>
      <c r="D589" s="134"/>
      <c r="H589" s="150"/>
      <c r="I589" s="150"/>
      <c r="J589" s="151"/>
      <c r="K589" s="155"/>
    </row>
    <row r="590" s="136" customFormat="1" spans="1:11">
      <c r="A590" s="134"/>
      <c r="B590" s="134"/>
      <c r="C590" s="134"/>
      <c r="D590" s="134"/>
      <c r="H590" s="150"/>
      <c r="I590" s="150"/>
      <c r="J590" s="151"/>
      <c r="K590" s="155"/>
    </row>
    <row r="591" s="136" customFormat="1" spans="1:11">
      <c r="A591" s="134"/>
      <c r="B591" s="134"/>
      <c r="C591" s="134"/>
      <c r="D591" s="134"/>
      <c r="H591" s="150"/>
      <c r="I591" s="150"/>
      <c r="J591" s="151"/>
      <c r="K591" s="155"/>
    </row>
    <row r="592" s="136" customFormat="1" spans="1:11">
      <c r="A592" s="134"/>
      <c r="B592" s="134"/>
      <c r="C592" s="134"/>
      <c r="D592" s="134"/>
      <c r="H592" s="150"/>
      <c r="I592" s="150"/>
      <c r="J592" s="151"/>
      <c r="K592" s="155"/>
    </row>
    <row r="593" s="136" customFormat="1" spans="1:11">
      <c r="A593" s="134"/>
      <c r="B593" s="134"/>
      <c r="C593" s="134"/>
      <c r="D593" s="134"/>
      <c r="H593" s="150"/>
      <c r="I593" s="150"/>
      <c r="J593" s="151"/>
      <c r="K593" s="155"/>
    </row>
    <row r="594" s="136" customFormat="1" spans="1:11">
      <c r="A594" s="134"/>
      <c r="B594" s="134"/>
      <c r="C594" s="134"/>
      <c r="D594" s="134"/>
      <c r="H594" s="150"/>
      <c r="I594" s="150"/>
      <c r="J594" s="151"/>
      <c r="K594" s="155"/>
    </row>
    <row r="595" s="136" customFormat="1" spans="1:11">
      <c r="A595" s="134"/>
      <c r="B595" s="134"/>
      <c r="C595" s="134"/>
      <c r="D595" s="134"/>
      <c r="H595" s="150"/>
      <c r="I595" s="150"/>
      <c r="J595" s="151"/>
      <c r="K595" s="155"/>
    </row>
    <row r="596" s="136" customFormat="1" spans="1:11">
      <c r="A596" s="134"/>
      <c r="B596" s="134"/>
      <c r="C596" s="134"/>
      <c r="D596" s="134"/>
      <c r="H596" s="150"/>
      <c r="I596" s="150"/>
      <c r="J596" s="151"/>
      <c r="K596" s="155"/>
    </row>
    <row r="597" s="136" customFormat="1" spans="1:11">
      <c r="A597" s="134"/>
      <c r="B597" s="134"/>
      <c r="C597" s="134"/>
      <c r="D597" s="134"/>
      <c r="H597" s="150"/>
      <c r="I597" s="150"/>
      <c r="J597" s="151"/>
      <c r="K597" s="155"/>
    </row>
    <row r="598" s="136" customFormat="1" spans="1:11">
      <c r="A598" s="134"/>
      <c r="B598" s="134"/>
      <c r="C598" s="134"/>
      <c r="D598" s="134"/>
      <c r="H598" s="150"/>
      <c r="I598" s="150"/>
      <c r="J598" s="151"/>
      <c r="K598" s="155"/>
    </row>
    <row r="599" s="136" customFormat="1" spans="1:11">
      <c r="A599" s="134"/>
      <c r="B599" s="134"/>
      <c r="C599" s="134"/>
      <c r="D599" s="134"/>
      <c r="H599" s="150"/>
      <c r="I599" s="150"/>
      <c r="J599" s="151"/>
      <c r="K599" s="155"/>
    </row>
    <row r="600" s="136" customFormat="1" spans="1:11">
      <c r="A600" s="134"/>
      <c r="B600" s="134"/>
      <c r="C600" s="134"/>
      <c r="D600" s="134"/>
      <c r="H600" s="150"/>
      <c r="I600" s="150"/>
      <c r="J600" s="151"/>
      <c r="K600" s="155"/>
    </row>
    <row r="601" s="136" customFormat="1" spans="1:11">
      <c r="A601" s="134"/>
      <c r="B601" s="134"/>
      <c r="C601" s="134"/>
      <c r="D601" s="134"/>
      <c r="H601" s="150"/>
      <c r="I601" s="150"/>
      <c r="J601" s="151"/>
      <c r="K601" s="155"/>
    </row>
    <row r="602" s="136" customFormat="1" spans="1:11">
      <c r="A602" s="134"/>
      <c r="B602" s="134"/>
      <c r="C602" s="134"/>
      <c r="D602" s="134"/>
      <c r="H602" s="150"/>
      <c r="I602" s="150"/>
      <c r="J602" s="151"/>
      <c r="K602" s="155"/>
    </row>
    <row r="603" s="136" customFormat="1" spans="1:11">
      <c r="A603" s="134"/>
      <c r="B603" s="134"/>
      <c r="C603" s="134"/>
      <c r="D603" s="134"/>
      <c r="H603" s="150"/>
      <c r="I603" s="150"/>
      <c r="J603" s="151"/>
      <c r="K603" s="155"/>
    </row>
    <row r="604" s="136" customFormat="1" spans="1:11">
      <c r="A604" s="134"/>
      <c r="B604" s="134"/>
      <c r="C604" s="134"/>
      <c r="D604" s="134"/>
      <c r="H604" s="150"/>
      <c r="I604" s="150"/>
      <c r="J604" s="151"/>
      <c r="K604" s="155"/>
    </row>
    <row r="605" s="136" customFormat="1" spans="1:11">
      <c r="A605" s="134"/>
      <c r="B605" s="134"/>
      <c r="C605" s="134"/>
      <c r="D605" s="134"/>
      <c r="H605" s="150"/>
      <c r="I605" s="150"/>
      <c r="J605" s="151"/>
      <c r="K605" s="155"/>
    </row>
    <row r="606" s="136" customFormat="1" spans="1:11">
      <c r="A606" s="134"/>
      <c r="B606" s="134"/>
      <c r="C606" s="134"/>
      <c r="D606" s="134"/>
      <c r="H606" s="150"/>
      <c r="I606" s="150"/>
      <c r="J606" s="151"/>
      <c r="K606" s="155"/>
    </row>
    <row r="607" s="136" customFormat="1" spans="1:11">
      <c r="A607" s="134"/>
      <c r="B607" s="134"/>
      <c r="C607" s="134"/>
      <c r="D607" s="134"/>
      <c r="H607" s="150"/>
      <c r="I607" s="150"/>
      <c r="J607" s="151"/>
      <c r="K607" s="155"/>
    </row>
    <row r="608" s="136" customFormat="1" spans="1:11">
      <c r="A608" s="134"/>
      <c r="B608" s="134"/>
      <c r="C608" s="134"/>
      <c r="D608" s="134"/>
      <c r="H608" s="150"/>
      <c r="I608" s="150"/>
      <c r="J608" s="151"/>
      <c r="K608" s="155"/>
    </row>
    <row r="609" s="136" customFormat="1" spans="1:11">
      <c r="A609" s="134"/>
      <c r="B609" s="134"/>
      <c r="C609" s="134"/>
      <c r="D609" s="134"/>
      <c r="H609" s="150"/>
      <c r="I609" s="150"/>
      <c r="J609" s="151"/>
      <c r="K609" s="155"/>
    </row>
    <row r="610" s="136" customFormat="1" spans="1:11">
      <c r="A610" s="134"/>
      <c r="B610" s="134"/>
      <c r="C610" s="134"/>
      <c r="D610" s="134"/>
      <c r="H610" s="150"/>
      <c r="I610" s="150"/>
      <c r="J610" s="151"/>
      <c r="K610" s="155"/>
    </row>
    <row r="611" s="136" customFormat="1" spans="1:11">
      <c r="A611" s="134"/>
      <c r="B611" s="134"/>
      <c r="C611" s="134"/>
      <c r="D611" s="134"/>
      <c r="H611" s="150"/>
      <c r="I611" s="150"/>
      <c r="J611" s="151"/>
      <c r="K611" s="155"/>
    </row>
    <row r="612" s="136" customFormat="1" spans="1:11">
      <c r="A612" s="134"/>
      <c r="B612" s="134"/>
      <c r="C612" s="134"/>
      <c r="D612" s="134"/>
      <c r="H612" s="150"/>
      <c r="I612" s="150"/>
      <c r="J612" s="151"/>
      <c r="K612" s="155"/>
    </row>
    <row r="613" s="136" customFormat="1" spans="1:11">
      <c r="A613" s="134"/>
      <c r="B613" s="134"/>
      <c r="C613" s="134"/>
      <c r="D613" s="134"/>
      <c r="H613" s="150"/>
      <c r="I613" s="150"/>
      <c r="J613" s="151"/>
      <c r="K613" s="155"/>
    </row>
    <row r="614" s="136" customFormat="1" spans="1:11">
      <c r="A614" s="134"/>
      <c r="B614" s="134"/>
      <c r="C614" s="134"/>
      <c r="D614" s="134"/>
      <c r="H614" s="150"/>
      <c r="I614" s="150"/>
      <c r="J614" s="151"/>
      <c r="K614" s="155"/>
    </row>
    <row r="615" s="136" customFormat="1" spans="1:11">
      <c r="A615" s="134"/>
      <c r="B615" s="134"/>
      <c r="C615" s="134"/>
      <c r="D615" s="134"/>
      <c r="H615" s="150"/>
      <c r="I615" s="150"/>
      <c r="J615" s="151"/>
      <c r="K615" s="155"/>
    </row>
    <row r="616" s="136" customFormat="1" spans="1:11">
      <c r="A616" s="134"/>
      <c r="B616" s="134"/>
      <c r="C616" s="134"/>
      <c r="D616" s="134"/>
      <c r="H616" s="150"/>
      <c r="I616" s="150"/>
      <c r="J616" s="151"/>
      <c r="K616" s="155"/>
    </row>
    <row r="617" s="136" customFormat="1" spans="1:11">
      <c r="A617" s="134"/>
      <c r="B617" s="134"/>
      <c r="C617" s="134"/>
      <c r="D617" s="134"/>
      <c r="H617" s="150"/>
      <c r="I617" s="150"/>
      <c r="J617" s="151"/>
      <c r="K617" s="155"/>
    </row>
    <row r="618" s="136" customFormat="1" spans="1:11">
      <c r="A618" s="134"/>
      <c r="B618" s="134"/>
      <c r="C618" s="134"/>
      <c r="D618" s="134"/>
      <c r="H618" s="150"/>
      <c r="I618" s="150"/>
      <c r="J618" s="151"/>
      <c r="K618" s="155"/>
    </row>
    <row r="619" s="136" customFormat="1" spans="1:11">
      <c r="A619" s="134"/>
      <c r="B619" s="134"/>
      <c r="C619" s="134"/>
      <c r="D619" s="134"/>
      <c r="H619" s="150"/>
      <c r="I619" s="150"/>
      <c r="J619" s="151"/>
      <c r="K619" s="155"/>
    </row>
    <row r="620" s="136" customFormat="1" spans="1:11">
      <c r="A620" s="134"/>
      <c r="B620" s="134"/>
      <c r="C620" s="134"/>
      <c r="D620" s="134"/>
      <c r="H620" s="150"/>
      <c r="I620" s="150"/>
      <c r="J620" s="151"/>
      <c r="K620" s="155"/>
    </row>
    <row r="621" s="136" customFormat="1" spans="1:11">
      <c r="A621" s="134"/>
      <c r="B621" s="134"/>
      <c r="C621" s="134"/>
      <c r="D621" s="134"/>
      <c r="H621" s="150"/>
      <c r="I621" s="150"/>
      <c r="J621" s="151"/>
      <c r="K621" s="155"/>
    </row>
    <row r="622" s="136" customFormat="1" spans="1:11">
      <c r="A622" s="134"/>
      <c r="B622" s="134"/>
      <c r="C622" s="134"/>
      <c r="D622" s="134"/>
      <c r="H622" s="150"/>
      <c r="I622" s="150"/>
      <c r="J622" s="151"/>
      <c r="K622" s="155"/>
    </row>
    <row r="623" s="136" customFormat="1" spans="1:11">
      <c r="A623" s="134"/>
      <c r="B623" s="134"/>
      <c r="C623" s="134"/>
      <c r="D623" s="134"/>
      <c r="H623" s="150"/>
      <c r="I623" s="150"/>
      <c r="J623" s="151"/>
      <c r="K623" s="155"/>
    </row>
    <row r="624" s="136" customFormat="1" spans="1:11">
      <c r="A624" s="134"/>
      <c r="B624" s="134"/>
      <c r="C624" s="134"/>
      <c r="D624" s="134"/>
      <c r="H624" s="150"/>
      <c r="I624" s="150"/>
      <c r="J624" s="151"/>
      <c r="K624" s="155"/>
    </row>
    <row r="625" s="136" customFormat="1" spans="1:11">
      <c r="A625" s="134"/>
      <c r="B625" s="134"/>
      <c r="C625" s="134"/>
      <c r="D625" s="134"/>
      <c r="H625" s="150"/>
      <c r="I625" s="150"/>
      <c r="J625" s="151"/>
      <c r="K625" s="155"/>
    </row>
    <row r="626" s="136" customFormat="1" spans="1:11">
      <c r="A626" s="134"/>
      <c r="B626" s="134"/>
      <c r="C626" s="134"/>
      <c r="D626" s="134"/>
      <c r="H626" s="150"/>
      <c r="I626" s="150"/>
      <c r="J626" s="151"/>
      <c r="K626" s="155"/>
    </row>
    <row r="627" s="136" customFormat="1" spans="1:11">
      <c r="A627" s="134"/>
      <c r="B627" s="134"/>
      <c r="C627" s="134"/>
      <c r="D627" s="134"/>
      <c r="H627" s="150"/>
      <c r="I627" s="150"/>
      <c r="J627" s="151"/>
      <c r="K627" s="155"/>
    </row>
    <row r="628" s="136" customFormat="1" spans="1:11">
      <c r="A628" s="134"/>
      <c r="B628" s="134"/>
      <c r="C628" s="134"/>
      <c r="D628" s="134"/>
      <c r="H628" s="150"/>
      <c r="I628" s="150"/>
      <c r="J628" s="151"/>
      <c r="K628" s="155"/>
    </row>
    <row r="629" s="136" customFormat="1" spans="1:11">
      <c r="A629" s="134"/>
      <c r="B629" s="134"/>
      <c r="C629" s="134"/>
      <c r="D629" s="134"/>
      <c r="H629" s="150"/>
      <c r="I629" s="150"/>
      <c r="J629" s="151"/>
      <c r="K629" s="155"/>
    </row>
    <row r="630" s="136" customFormat="1" spans="1:11">
      <c r="A630" s="134"/>
      <c r="B630" s="134"/>
      <c r="C630" s="134"/>
      <c r="D630" s="134"/>
      <c r="H630" s="150"/>
      <c r="I630" s="150"/>
      <c r="J630" s="151"/>
      <c r="K630" s="155"/>
    </row>
    <row r="631" s="136" customFormat="1" spans="1:11">
      <c r="A631" s="134"/>
      <c r="B631" s="134"/>
      <c r="C631" s="134"/>
      <c r="D631" s="134"/>
      <c r="H631" s="150"/>
      <c r="I631" s="150"/>
      <c r="J631" s="151"/>
      <c r="K631" s="155"/>
    </row>
    <row r="632" s="136" customFormat="1" spans="1:11">
      <c r="A632" s="134"/>
      <c r="B632" s="134"/>
      <c r="C632" s="134"/>
      <c r="D632" s="134"/>
      <c r="H632" s="150"/>
      <c r="I632" s="150"/>
      <c r="J632" s="151"/>
      <c r="K632" s="155"/>
    </row>
    <row r="633" s="136" customFormat="1" spans="1:11">
      <c r="A633" s="134"/>
      <c r="B633" s="134"/>
      <c r="C633" s="134"/>
      <c r="D633" s="134"/>
      <c r="H633" s="150"/>
      <c r="I633" s="150"/>
      <c r="J633" s="151"/>
      <c r="K633" s="155"/>
    </row>
    <row r="634" s="136" customFormat="1" spans="1:11">
      <c r="A634" s="134"/>
      <c r="B634" s="134"/>
      <c r="C634" s="134"/>
      <c r="D634" s="134"/>
      <c r="H634" s="150"/>
      <c r="I634" s="150"/>
      <c r="J634" s="151"/>
      <c r="K634" s="155"/>
    </row>
    <row r="635" s="136" customFormat="1" spans="1:11">
      <c r="A635" s="134"/>
      <c r="B635" s="134"/>
      <c r="C635" s="134"/>
      <c r="D635" s="134"/>
      <c r="H635" s="150"/>
      <c r="I635" s="150"/>
      <c r="J635" s="151"/>
      <c r="K635" s="155"/>
    </row>
    <row r="636" s="136" customFormat="1" spans="1:11">
      <c r="A636" s="134"/>
      <c r="B636" s="134"/>
      <c r="C636" s="134"/>
      <c r="D636" s="134"/>
      <c r="H636" s="150"/>
      <c r="I636" s="150"/>
      <c r="J636" s="151"/>
      <c r="K636" s="155"/>
    </row>
    <row r="637" s="136" customFormat="1" spans="1:11">
      <c r="A637" s="134"/>
      <c r="B637" s="134"/>
      <c r="C637" s="134"/>
      <c r="D637" s="134"/>
      <c r="H637" s="150"/>
      <c r="I637" s="150"/>
      <c r="J637" s="151"/>
      <c r="K637" s="155"/>
    </row>
    <row r="638" s="136" customFormat="1" spans="1:11">
      <c r="A638" s="134"/>
      <c r="B638" s="134"/>
      <c r="C638" s="134"/>
      <c r="D638" s="134"/>
      <c r="H638" s="150"/>
      <c r="I638" s="150"/>
      <c r="J638" s="151"/>
      <c r="K638" s="155"/>
    </row>
    <row r="639" s="136" customFormat="1" spans="1:11">
      <c r="A639" s="134"/>
      <c r="B639" s="134"/>
      <c r="C639" s="134"/>
      <c r="D639" s="134"/>
      <c r="H639" s="150"/>
      <c r="I639" s="150"/>
      <c r="J639" s="151"/>
      <c r="K639" s="155"/>
    </row>
    <row r="640" s="136" customFormat="1" spans="1:11">
      <c r="A640" s="134"/>
      <c r="B640" s="134"/>
      <c r="C640" s="134"/>
      <c r="D640" s="134"/>
      <c r="H640" s="150"/>
      <c r="I640" s="150"/>
      <c r="J640" s="151"/>
      <c r="K640" s="155"/>
    </row>
    <row r="641" s="136" customFormat="1" spans="1:11">
      <c r="A641" s="134"/>
      <c r="B641" s="134"/>
      <c r="C641" s="134"/>
      <c r="D641" s="134"/>
      <c r="H641" s="150"/>
      <c r="I641" s="150"/>
      <c r="J641" s="151"/>
      <c r="K641" s="155"/>
    </row>
    <row r="642" s="136" customFormat="1" spans="1:11">
      <c r="A642" s="134"/>
      <c r="B642" s="134"/>
      <c r="C642" s="134"/>
      <c r="D642" s="134"/>
      <c r="H642" s="150"/>
      <c r="I642" s="150"/>
      <c r="J642" s="151"/>
      <c r="K642" s="155"/>
    </row>
    <row r="643" s="136" customFormat="1" spans="1:11">
      <c r="A643" s="134"/>
      <c r="B643" s="134"/>
      <c r="C643" s="134"/>
      <c r="D643" s="134"/>
      <c r="H643" s="150"/>
      <c r="I643" s="150"/>
      <c r="J643" s="151"/>
      <c r="K643" s="155"/>
    </row>
    <row r="644" s="136" customFormat="1" spans="1:11">
      <c r="A644" s="134"/>
      <c r="B644" s="134"/>
      <c r="C644" s="134"/>
      <c r="D644" s="134"/>
      <c r="H644" s="150"/>
      <c r="I644" s="150"/>
      <c r="J644" s="151"/>
      <c r="K644" s="155"/>
    </row>
    <row r="645" s="136" customFormat="1" spans="1:11">
      <c r="A645" s="134"/>
      <c r="B645" s="134"/>
      <c r="C645" s="134"/>
      <c r="D645" s="134"/>
      <c r="H645" s="150"/>
      <c r="I645" s="150"/>
      <c r="J645" s="151"/>
      <c r="K645" s="155"/>
    </row>
    <row r="646" s="136" customFormat="1" spans="1:11">
      <c r="A646" s="134"/>
      <c r="B646" s="134"/>
      <c r="C646" s="134"/>
      <c r="D646" s="134"/>
      <c r="H646" s="150"/>
      <c r="I646" s="150"/>
      <c r="J646" s="151"/>
      <c r="K646" s="155"/>
    </row>
    <row r="647" s="136" customFormat="1" spans="1:11">
      <c r="A647" s="134"/>
      <c r="B647" s="134"/>
      <c r="C647" s="134"/>
      <c r="D647" s="134"/>
      <c r="H647" s="150"/>
      <c r="I647" s="150"/>
      <c r="J647" s="151"/>
      <c r="K647" s="155"/>
    </row>
    <row r="648" s="136" customFormat="1" spans="1:11">
      <c r="A648" s="134"/>
      <c r="B648" s="134"/>
      <c r="C648" s="134"/>
      <c r="D648" s="134"/>
      <c r="H648" s="150"/>
      <c r="I648" s="150"/>
      <c r="J648" s="151"/>
      <c r="K648" s="155"/>
    </row>
    <row r="649" s="136" customFormat="1" spans="1:11">
      <c r="A649" s="134"/>
      <c r="B649" s="134"/>
      <c r="C649" s="134"/>
      <c r="D649" s="134"/>
      <c r="H649" s="150"/>
      <c r="I649" s="150"/>
      <c r="J649" s="151"/>
      <c r="K649" s="155"/>
    </row>
    <row r="650" s="136" customFormat="1" spans="1:11">
      <c r="A650" s="134"/>
      <c r="B650" s="134"/>
      <c r="C650" s="134"/>
      <c r="D650" s="134"/>
      <c r="H650" s="150"/>
      <c r="I650" s="150"/>
      <c r="J650" s="151"/>
      <c r="K650" s="155"/>
    </row>
    <row r="651" s="136" customFormat="1" spans="1:11">
      <c r="A651" s="134"/>
      <c r="B651" s="134"/>
      <c r="C651" s="134"/>
      <c r="D651" s="134"/>
      <c r="H651" s="150"/>
      <c r="I651" s="150"/>
      <c r="J651" s="151"/>
      <c r="K651" s="155"/>
    </row>
    <row r="652" s="136" customFormat="1" spans="1:11">
      <c r="A652" s="134"/>
      <c r="B652" s="134"/>
      <c r="C652" s="134"/>
      <c r="D652" s="134"/>
      <c r="H652" s="150"/>
      <c r="I652" s="150"/>
      <c r="J652" s="151"/>
      <c r="K652" s="155"/>
    </row>
    <row r="653" s="136" customFormat="1" spans="1:11">
      <c r="A653" s="134"/>
      <c r="B653" s="134"/>
      <c r="C653" s="134"/>
      <c r="D653" s="134"/>
      <c r="H653" s="150"/>
      <c r="I653" s="150"/>
      <c r="J653" s="151"/>
      <c r="K653" s="155"/>
    </row>
    <row r="654" s="136" customFormat="1" spans="1:11">
      <c r="A654" s="134"/>
      <c r="B654" s="134"/>
      <c r="C654" s="134"/>
      <c r="D654" s="134"/>
      <c r="H654" s="150"/>
      <c r="I654" s="150"/>
      <c r="J654" s="151"/>
      <c r="K654" s="155"/>
    </row>
    <row r="655" s="136" customFormat="1" spans="1:11">
      <c r="A655" s="134"/>
      <c r="B655" s="134"/>
      <c r="C655" s="134"/>
      <c r="D655" s="134"/>
      <c r="H655" s="150"/>
      <c r="I655" s="150"/>
      <c r="J655" s="151"/>
      <c r="K655" s="155"/>
    </row>
    <row r="656" s="136" customFormat="1" spans="1:11">
      <c r="A656" s="134"/>
      <c r="B656" s="134"/>
      <c r="C656" s="134"/>
      <c r="D656" s="134"/>
      <c r="H656" s="150"/>
      <c r="I656" s="150"/>
      <c r="J656" s="151"/>
      <c r="K656" s="155"/>
    </row>
    <row r="657" s="136" customFormat="1" spans="1:11">
      <c r="A657" s="134"/>
      <c r="B657" s="134"/>
      <c r="C657" s="134"/>
      <c r="D657" s="134"/>
      <c r="H657" s="150"/>
      <c r="I657" s="150"/>
      <c r="J657" s="151"/>
      <c r="K657" s="155"/>
    </row>
    <row r="658" s="136" customFormat="1" spans="1:11">
      <c r="A658" s="134"/>
      <c r="B658" s="134"/>
      <c r="C658" s="134"/>
      <c r="D658" s="134"/>
      <c r="H658" s="150"/>
      <c r="I658" s="150"/>
      <c r="J658" s="151"/>
      <c r="K658" s="155"/>
    </row>
    <row r="659" s="136" customFormat="1" spans="1:11">
      <c r="A659" s="134"/>
      <c r="B659" s="134"/>
      <c r="C659" s="134"/>
      <c r="D659" s="134"/>
      <c r="H659" s="150"/>
      <c r="I659" s="150"/>
      <c r="J659" s="151"/>
      <c r="K659" s="155"/>
    </row>
    <row r="660" s="136" customFormat="1" spans="1:11">
      <c r="A660" s="134"/>
      <c r="B660" s="134"/>
      <c r="C660" s="134"/>
      <c r="D660" s="134"/>
      <c r="H660" s="150"/>
      <c r="I660" s="150"/>
      <c r="J660" s="151"/>
      <c r="K660" s="155"/>
    </row>
    <row r="661" s="136" customFormat="1" spans="1:11">
      <c r="A661" s="134"/>
      <c r="B661" s="134"/>
      <c r="C661" s="134"/>
      <c r="D661" s="134"/>
      <c r="H661" s="150"/>
      <c r="I661" s="150"/>
      <c r="J661" s="151"/>
      <c r="K661" s="155"/>
    </row>
    <row r="662" s="136" customFormat="1" spans="1:11">
      <c r="A662" s="134"/>
      <c r="B662" s="134"/>
      <c r="C662" s="134"/>
      <c r="D662" s="134"/>
      <c r="H662" s="150"/>
      <c r="I662" s="150"/>
      <c r="J662" s="151"/>
      <c r="K662" s="155"/>
    </row>
    <row r="663" s="136" customFormat="1" spans="1:11">
      <c r="A663" s="134"/>
      <c r="B663" s="134"/>
      <c r="C663" s="134"/>
      <c r="D663" s="134"/>
      <c r="H663" s="150"/>
      <c r="I663" s="150"/>
      <c r="J663" s="151"/>
      <c r="K663" s="155"/>
    </row>
    <row r="664" s="136" customFormat="1" spans="1:11">
      <c r="A664" s="134"/>
      <c r="B664" s="134"/>
      <c r="C664" s="134"/>
      <c r="D664" s="134"/>
      <c r="H664" s="150"/>
      <c r="I664" s="150"/>
      <c r="J664" s="151"/>
      <c r="K664" s="155"/>
    </row>
    <row r="665" s="136" customFormat="1" spans="1:11">
      <c r="A665" s="134"/>
      <c r="B665" s="134"/>
      <c r="C665" s="134"/>
      <c r="D665" s="134"/>
      <c r="H665" s="150"/>
      <c r="I665" s="150"/>
      <c r="J665" s="151"/>
      <c r="K665" s="155"/>
    </row>
    <row r="666" s="136" customFormat="1" spans="1:11">
      <c r="A666" s="134"/>
      <c r="B666" s="134"/>
      <c r="C666" s="134"/>
      <c r="D666" s="134"/>
      <c r="H666" s="150"/>
      <c r="I666" s="150"/>
      <c r="J666" s="151"/>
      <c r="K666" s="155"/>
    </row>
    <row r="667" s="136" customFormat="1" spans="1:11">
      <c r="A667" s="134"/>
      <c r="B667" s="134"/>
      <c r="C667" s="134"/>
      <c r="D667" s="134"/>
      <c r="H667" s="150"/>
      <c r="I667" s="150"/>
      <c r="J667" s="151"/>
      <c r="K667" s="155"/>
    </row>
    <row r="668" s="136" customFormat="1" spans="1:11">
      <c r="A668" s="134"/>
      <c r="B668" s="134"/>
      <c r="C668" s="134"/>
      <c r="D668" s="134"/>
      <c r="H668" s="150"/>
      <c r="I668" s="150"/>
      <c r="J668" s="151"/>
      <c r="K668" s="155"/>
    </row>
    <row r="669" s="136" customFormat="1" spans="1:11">
      <c r="A669" s="134"/>
      <c r="B669" s="134"/>
      <c r="C669" s="134"/>
      <c r="D669" s="134"/>
      <c r="H669" s="150"/>
      <c r="I669" s="150"/>
      <c r="J669" s="151"/>
      <c r="K669" s="155"/>
    </row>
    <row r="670" s="136" customFormat="1" spans="1:11">
      <c r="A670" s="134"/>
      <c r="B670" s="134"/>
      <c r="C670" s="134"/>
      <c r="D670" s="134"/>
      <c r="H670" s="150"/>
      <c r="I670" s="150"/>
      <c r="J670" s="151"/>
      <c r="K670" s="155"/>
    </row>
    <row r="671" s="136" customFormat="1" spans="1:11">
      <c r="A671" s="134"/>
      <c r="B671" s="134"/>
      <c r="C671" s="134"/>
      <c r="D671" s="134"/>
      <c r="H671" s="150"/>
      <c r="I671" s="150"/>
      <c r="J671" s="151"/>
      <c r="K671" s="155"/>
    </row>
    <row r="672" s="136" customFormat="1" spans="1:11">
      <c r="A672" s="134"/>
      <c r="B672" s="134"/>
      <c r="C672" s="134"/>
      <c r="D672" s="134"/>
      <c r="H672" s="150"/>
      <c r="I672" s="150"/>
      <c r="J672" s="151"/>
      <c r="K672" s="155"/>
    </row>
    <row r="673" s="136" customFormat="1" spans="1:11">
      <c r="A673" s="134"/>
      <c r="B673" s="134"/>
      <c r="C673" s="134"/>
      <c r="D673" s="134"/>
      <c r="H673" s="150"/>
      <c r="I673" s="150"/>
      <c r="J673" s="151"/>
      <c r="K673" s="155"/>
    </row>
    <row r="674" s="136" customFormat="1" spans="1:11">
      <c r="A674" s="134"/>
      <c r="B674" s="134"/>
      <c r="C674" s="134"/>
      <c r="D674" s="134"/>
      <c r="H674" s="150"/>
      <c r="I674" s="150"/>
      <c r="J674" s="151"/>
      <c r="K674" s="155"/>
    </row>
    <row r="675" s="136" customFormat="1" spans="1:11">
      <c r="A675" s="134"/>
      <c r="B675" s="134"/>
      <c r="C675" s="134"/>
      <c r="D675" s="134"/>
      <c r="H675" s="150"/>
      <c r="I675" s="150"/>
      <c r="J675" s="151"/>
      <c r="K675" s="155"/>
    </row>
    <row r="676" s="136" customFormat="1" spans="1:11">
      <c r="A676" s="134"/>
      <c r="B676" s="134"/>
      <c r="C676" s="134"/>
      <c r="D676" s="134"/>
      <c r="H676" s="150"/>
      <c r="I676" s="150"/>
      <c r="J676" s="151"/>
      <c r="K676" s="155"/>
    </row>
    <row r="677" s="136" customFormat="1" spans="1:11">
      <c r="A677" s="134"/>
      <c r="B677" s="134"/>
      <c r="C677" s="134"/>
      <c r="D677" s="134"/>
      <c r="H677" s="150"/>
      <c r="I677" s="150"/>
      <c r="J677" s="151"/>
      <c r="K677" s="155"/>
    </row>
    <row r="678" s="136" customFormat="1" spans="1:11">
      <c r="A678" s="134"/>
      <c r="B678" s="134"/>
      <c r="C678" s="134"/>
      <c r="D678" s="134"/>
      <c r="H678" s="150"/>
      <c r="I678" s="150"/>
      <c r="J678" s="151"/>
      <c r="K678" s="155"/>
    </row>
    <row r="679" s="136" customFormat="1" spans="1:11">
      <c r="A679" s="134"/>
      <c r="B679" s="134"/>
      <c r="C679" s="134"/>
      <c r="D679" s="134"/>
      <c r="H679" s="150"/>
      <c r="I679" s="150"/>
      <c r="J679" s="151"/>
      <c r="K679" s="155"/>
    </row>
    <row r="680" s="136" customFormat="1" spans="1:11">
      <c r="A680" s="134"/>
      <c r="B680" s="134"/>
      <c r="C680" s="134"/>
      <c r="D680" s="134"/>
      <c r="H680" s="150"/>
      <c r="I680" s="150"/>
      <c r="J680" s="151"/>
      <c r="K680" s="155"/>
    </row>
    <row r="681" s="136" customFormat="1" spans="1:11">
      <c r="A681" s="134"/>
      <c r="B681" s="134"/>
      <c r="C681" s="134"/>
      <c r="D681" s="134"/>
      <c r="H681" s="150"/>
      <c r="I681" s="150"/>
      <c r="J681" s="151"/>
      <c r="K681" s="155"/>
    </row>
    <row r="682" s="136" customFormat="1" spans="1:11">
      <c r="A682" s="134"/>
      <c r="B682" s="134"/>
      <c r="C682" s="134"/>
      <c r="D682" s="134"/>
      <c r="H682" s="150"/>
      <c r="I682" s="150"/>
      <c r="J682" s="151"/>
      <c r="K682" s="155"/>
    </row>
    <row r="683" s="136" customFormat="1" spans="1:11">
      <c r="A683" s="134"/>
      <c r="B683" s="134"/>
      <c r="C683" s="134"/>
      <c r="D683" s="134"/>
      <c r="H683" s="150"/>
      <c r="I683" s="150"/>
      <c r="J683" s="151"/>
      <c r="K683" s="155"/>
    </row>
    <row r="684" s="136" customFormat="1" spans="1:11">
      <c r="A684" s="134"/>
      <c r="B684" s="134"/>
      <c r="C684" s="134"/>
      <c r="D684" s="134"/>
      <c r="H684" s="150"/>
      <c r="I684" s="150"/>
      <c r="J684" s="151"/>
      <c r="K684" s="155"/>
    </row>
    <row r="685" s="136" customFormat="1" spans="1:11">
      <c r="A685" s="134"/>
      <c r="B685" s="134"/>
      <c r="C685" s="134"/>
      <c r="D685" s="134"/>
      <c r="H685" s="150"/>
      <c r="I685" s="150"/>
      <c r="J685" s="151"/>
      <c r="K685" s="155"/>
    </row>
    <row r="686" s="136" customFormat="1" spans="1:11">
      <c r="A686" s="134"/>
      <c r="B686" s="134"/>
      <c r="C686" s="134"/>
      <c r="D686" s="134"/>
      <c r="H686" s="150"/>
      <c r="I686" s="150"/>
      <c r="J686" s="151"/>
      <c r="K686" s="155"/>
    </row>
    <row r="687" s="136" customFormat="1" spans="1:11">
      <c r="A687" s="134"/>
      <c r="B687" s="134"/>
      <c r="C687" s="134"/>
      <c r="D687" s="134"/>
      <c r="H687" s="150"/>
      <c r="I687" s="150"/>
      <c r="J687" s="151"/>
      <c r="K687" s="155"/>
    </row>
    <row r="688" s="136" customFormat="1" spans="1:11">
      <c r="A688" s="134"/>
      <c r="B688" s="134"/>
      <c r="C688" s="134"/>
      <c r="D688" s="134"/>
      <c r="H688" s="150"/>
      <c r="I688" s="150"/>
      <c r="J688" s="151"/>
      <c r="K688" s="155"/>
    </row>
    <row r="689" s="136" customFormat="1" spans="1:11">
      <c r="A689" s="134"/>
      <c r="B689" s="134"/>
      <c r="C689" s="134"/>
      <c r="D689" s="134"/>
      <c r="H689" s="150"/>
      <c r="I689" s="150"/>
      <c r="J689" s="151"/>
      <c r="K689" s="155"/>
    </row>
    <row r="690" s="136" customFormat="1" spans="1:11">
      <c r="A690" s="134"/>
      <c r="B690" s="134"/>
      <c r="C690" s="134"/>
      <c r="D690" s="134"/>
      <c r="H690" s="150"/>
      <c r="I690" s="150"/>
      <c r="J690" s="151"/>
      <c r="K690" s="155"/>
    </row>
    <row r="691" s="136" customFormat="1" spans="1:11">
      <c r="A691" s="134"/>
      <c r="B691" s="134"/>
      <c r="C691" s="134"/>
      <c r="D691" s="134"/>
      <c r="H691" s="150"/>
      <c r="I691" s="150"/>
      <c r="J691" s="151"/>
      <c r="K691" s="155"/>
    </row>
    <row r="692" s="136" customFormat="1" spans="1:11">
      <c r="A692" s="134"/>
      <c r="B692" s="134"/>
      <c r="C692" s="134"/>
      <c r="D692" s="134"/>
      <c r="H692" s="150"/>
      <c r="I692" s="150"/>
      <c r="J692" s="151"/>
      <c r="K692" s="155"/>
    </row>
    <row r="693" s="136" customFormat="1" spans="1:11">
      <c r="A693" s="134"/>
      <c r="B693" s="134"/>
      <c r="C693" s="134"/>
      <c r="D693" s="134"/>
      <c r="H693" s="150"/>
      <c r="I693" s="150"/>
      <c r="J693" s="151"/>
      <c r="K693" s="155"/>
    </row>
    <row r="694" s="136" customFormat="1" spans="1:11">
      <c r="A694" s="134"/>
      <c r="B694" s="134"/>
      <c r="C694" s="134"/>
      <c r="D694" s="134"/>
      <c r="H694" s="150"/>
      <c r="I694" s="150"/>
      <c r="J694" s="151"/>
      <c r="K694" s="155"/>
    </row>
    <row r="695" s="136" customFormat="1" spans="1:11">
      <c r="A695" s="134"/>
      <c r="B695" s="134"/>
      <c r="C695" s="134"/>
      <c r="D695" s="134"/>
      <c r="H695" s="150"/>
      <c r="I695" s="150"/>
      <c r="J695" s="151"/>
      <c r="K695" s="155"/>
    </row>
    <row r="696" s="136" customFormat="1" spans="1:11">
      <c r="A696" s="134"/>
      <c r="B696" s="134"/>
      <c r="C696" s="134"/>
      <c r="D696" s="134"/>
      <c r="H696" s="150"/>
      <c r="I696" s="150"/>
      <c r="J696" s="151"/>
      <c r="K696" s="155"/>
    </row>
    <row r="697" s="136" customFormat="1" spans="1:11">
      <c r="A697" s="134"/>
      <c r="B697" s="134"/>
      <c r="C697" s="134"/>
      <c r="D697" s="134"/>
      <c r="H697" s="150"/>
      <c r="I697" s="150"/>
      <c r="J697" s="151"/>
      <c r="K697" s="155"/>
    </row>
    <row r="698" s="136" customFormat="1" spans="1:11">
      <c r="A698" s="134"/>
      <c r="B698" s="134"/>
      <c r="C698" s="134"/>
      <c r="D698" s="134"/>
      <c r="H698" s="150"/>
      <c r="I698" s="150"/>
      <c r="J698" s="151"/>
      <c r="K698" s="155"/>
    </row>
    <row r="699" s="136" customFormat="1" spans="1:11">
      <c r="A699" s="134"/>
      <c r="B699" s="134"/>
      <c r="C699" s="134"/>
      <c r="D699" s="134"/>
      <c r="H699" s="150"/>
      <c r="I699" s="150"/>
      <c r="J699" s="151"/>
      <c r="K699" s="155"/>
    </row>
    <row r="700" s="136" customFormat="1" spans="1:11">
      <c r="A700" s="134"/>
      <c r="B700" s="134"/>
      <c r="C700" s="134"/>
      <c r="D700" s="134"/>
      <c r="H700" s="150"/>
      <c r="I700" s="150"/>
      <c r="J700" s="151"/>
      <c r="K700" s="155"/>
    </row>
    <row r="701" s="136" customFormat="1" spans="1:11">
      <c r="A701" s="134"/>
      <c r="B701" s="134"/>
      <c r="C701" s="134"/>
      <c r="D701" s="134"/>
      <c r="H701" s="150"/>
      <c r="I701" s="150"/>
      <c r="J701" s="151"/>
      <c r="K701" s="155"/>
    </row>
    <row r="702" s="136" customFormat="1" spans="1:11">
      <c r="A702" s="134"/>
      <c r="B702" s="134"/>
      <c r="C702" s="134"/>
      <c r="D702" s="134"/>
      <c r="H702" s="150"/>
      <c r="I702" s="150"/>
      <c r="J702" s="151"/>
      <c r="K702" s="155"/>
    </row>
    <row r="703" s="136" customFormat="1" spans="1:11">
      <c r="A703" s="134"/>
      <c r="B703" s="134"/>
      <c r="C703" s="134"/>
      <c r="D703" s="134"/>
      <c r="H703" s="150"/>
      <c r="I703" s="150"/>
      <c r="J703" s="151"/>
      <c r="K703" s="155"/>
    </row>
    <row r="704" s="136" customFormat="1" spans="1:11">
      <c r="A704" s="134"/>
      <c r="B704" s="134"/>
      <c r="C704" s="134"/>
      <c r="D704" s="134"/>
      <c r="H704" s="150"/>
      <c r="I704" s="150"/>
      <c r="J704" s="151"/>
      <c r="K704" s="155"/>
    </row>
    <row r="705" s="136" customFormat="1" spans="1:11">
      <c r="A705" s="134"/>
      <c r="B705" s="134"/>
      <c r="C705" s="134"/>
      <c r="D705" s="134"/>
      <c r="H705" s="150"/>
      <c r="I705" s="150"/>
      <c r="J705" s="151"/>
      <c r="K705" s="155"/>
    </row>
    <row r="706" s="136" customFormat="1" spans="1:11">
      <c r="A706" s="134"/>
      <c r="B706" s="134"/>
      <c r="C706" s="134"/>
      <c r="D706" s="134"/>
      <c r="H706" s="150"/>
      <c r="I706" s="150"/>
      <c r="J706" s="151"/>
      <c r="K706" s="155"/>
    </row>
    <row r="707" s="136" customFormat="1" spans="1:11">
      <c r="A707" s="134"/>
      <c r="B707" s="134"/>
      <c r="C707" s="134"/>
      <c r="D707" s="134"/>
      <c r="H707" s="150"/>
      <c r="I707" s="150"/>
      <c r="J707" s="151"/>
      <c r="K707" s="155"/>
    </row>
    <row r="708" s="136" customFormat="1" spans="1:11">
      <c r="A708" s="134"/>
      <c r="B708" s="134"/>
      <c r="C708" s="134"/>
      <c r="D708" s="134"/>
      <c r="H708" s="150"/>
      <c r="I708" s="150"/>
      <c r="J708" s="151"/>
      <c r="K708" s="155"/>
    </row>
    <row r="709" s="136" customFormat="1" spans="1:11">
      <c r="A709" s="134"/>
      <c r="B709" s="134"/>
      <c r="C709" s="134"/>
      <c r="D709" s="134"/>
      <c r="H709" s="150"/>
      <c r="I709" s="150"/>
      <c r="J709" s="151"/>
      <c r="K709" s="155"/>
    </row>
    <row r="710" s="136" customFormat="1" spans="1:11">
      <c r="A710" s="134"/>
      <c r="B710" s="134"/>
      <c r="C710" s="134"/>
      <c r="D710" s="134"/>
      <c r="H710" s="150"/>
      <c r="I710" s="150"/>
      <c r="J710" s="151"/>
      <c r="K710" s="155"/>
    </row>
    <row r="711" s="136" customFormat="1" spans="1:11">
      <c r="A711" s="134"/>
      <c r="B711" s="134"/>
      <c r="C711" s="134"/>
      <c r="D711" s="134"/>
      <c r="H711" s="150"/>
      <c r="I711" s="150"/>
      <c r="J711" s="151"/>
      <c r="K711" s="155"/>
    </row>
    <row r="712" s="136" customFormat="1" spans="1:11">
      <c r="A712" s="134"/>
      <c r="B712" s="134"/>
      <c r="C712" s="134"/>
      <c r="D712" s="134"/>
      <c r="H712" s="150"/>
      <c r="I712" s="150"/>
      <c r="J712" s="151"/>
      <c r="K712" s="155"/>
    </row>
    <row r="713" s="136" customFormat="1" spans="1:11">
      <c r="A713" s="134"/>
      <c r="B713" s="134"/>
      <c r="C713" s="134"/>
      <c r="D713" s="134"/>
      <c r="H713" s="150"/>
      <c r="I713" s="150"/>
      <c r="J713" s="151"/>
      <c r="K713" s="155"/>
    </row>
    <row r="714" s="136" customFormat="1" spans="1:11">
      <c r="A714" s="134"/>
      <c r="B714" s="134"/>
      <c r="C714" s="134"/>
      <c r="D714" s="134"/>
      <c r="H714" s="150"/>
      <c r="I714" s="150"/>
      <c r="J714" s="151"/>
      <c r="K714" s="155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630"/>
  <sheetViews>
    <sheetView workbookViewId="0">
      <selection activeCell="C26" sqref="C26"/>
    </sheetView>
  </sheetViews>
  <sheetFormatPr defaultColWidth="9" defaultRowHeight="15.6"/>
  <cols>
    <col min="1" max="1" width="6.12962962962963" style="240" customWidth="1"/>
    <col min="2" max="2" width="23" style="240" customWidth="1"/>
    <col min="3" max="3" width="72.1296296296296" style="240" customWidth="1"/>
    <col min="4" max="222" width="7.87962962962963" style="240" customWidth="1"/>
    <col min="223" max="223" width="35.75" style="240" customWidth="1"/>
    <col min="224" max="16382" width="9" style="240" hidden="1"/>
    <col min="16383" max="16384" width="9" style="240"/>
  </cols>
  <sheetData>
    <row r="1" ht="27" customHeight="1" spans="1:2">
      <c r="A1" s="241" t="s">
        <v>454</v>
      </c>
      <c r="B1" s="241"/>
    </row>
    <row r="2" s="237" customFormat="1" ht="24" customHeight="1" spans="1:3">
      <c r="A2" s="242" t="s">
        <v>455</v>
      </c>
      <c r="B2" s="242"/>
      <c r="C2" s="243"/>
    </row>
    <row r="3" s="238" customFormat="1" ht="18.75" customHeight="1" spans="2:3">
      <c r="B3" s="244"/>
      <c r="C3" s="245" t="s">
        <v>2</v>
      </c>
    </row>
    <row r="4" s="239" customFormat="1" ht="25.5" customHeight="1" spans="1:222">
      <c r="A4" s="202" t="s">
        <v>456</v>
      </c>
      <c r="B4" s="202" t="s">
        <v>457</v>
      </c>
      <c r="C4" s="203" t="s">
        <v>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</row>
    <row r="5" s="238" customFormat="1" ht="14.4" spans="1:3">
      <c r="A5" s="247"/>
      <c r="B5" s="247"/>
      <c r="C5" s="247"/>
    </row>
    <row r="6" s="238" customFormat="1" ht="14.4" spans="1:3">
      <c r="A6" s="247"/>
      <c r="B6" s="247"/>
      <c r="C6" s="247"/>
    </row>
    <row r="7" s="238" customFormat="1" ht="14.4" spans="1:3">
      <c r="A7" s="247"/>
      <c r="B7" s="247"/>
      <c r="C7" s="247"/>
    </row>
    <row r="8" s="238" customFormat="1" ht="14.4" spans="1:3">
      <c r="A8" s="247"/>
      <c r="B8" s="247"/>
      <c r="C8" s="247"/>
    </row>
    <row r="9" s="238" customFormat="1" ht="14.4" spans="1:3">
      <c r="A9" s="247"/>
      <c r="B9" s="247"/>
      <c r="C9" s="247"/>
    </row>
    <row r="10" s="238" customFormat="1" ht="14.4" spans="1:3">
      <c r="A10" s="247"/>
      <c r="B10" s="247"/>
      <c r="C10" s="247"/>
    </row>
    <row r="11" s="238" customFormat="1" ht="14.4" spans="1:3">
      <c r="A11" s="247"/>
      <c r="B11" s="247"/>
      <c r="C11" s="247"/>
    </row>
    <row r="12" s="238" customFormat="1" ht="14.4" spans="1:3">
      <c r="A12" s="247"/>
      <c r="B12" s="247"/>
      <c r="C12" s="247"/>
    </row>
    <row r="13" s="238" customFormat="1" ht="14.4" spans="1:3">
      <c r="A13" s="247"/>
      <c r="B13" s="247"/>
      <c r="C13" s="247"/>
    </row>
    <row r="14" s="238" customFormat="1" ht="14.4" spans="1:3">
      <c r="A14" s="247"/>
      <c r="B14" s="247"/>
      <c r="C14" s="247"/>
    </row>
    <row r="15" s="238" customFormat="1" ht="14.4" spans="1:3">
      <c r="A15" s="247"/>
      <c r="B15" s="247"/>
      <c r="C15" s="247"/>
    </row>
    <row r="16" s="238" customFormat="1" ht="14.4" spans="1:3">
      <c r="A16" s="247"/>
      <c r="B16" s="247"/>
      <c r="C16" s="247"/>
    </row>
    <row r="17" s="238" customFormat="1" ht="14.4" spans="1:3">
      <c r="A17" s="248" t="s">
        <v>458</v>
      </c>
      <c r="B17" s="248"/>
      <c r="C17" s="248"/>
    </row>
    <row r="18" s="238" customFormat="1" ht="14.4"/>
    <row r="19" s="238" customFormat="1" ht="14.4"/>
    <row r="20" s="238" customFormat="1" ht="14.4"/>
    <row r="21" s="238" customFormat="1" ht="14.4"/>
    <row r="22" s="238" customFormat="1" ht="14.4"/>
    <row r="23" s="238" customFormat="1" ht="14.4"/>
    <row r="24" s="238" customFormat="1" ht="14.4"/>
    <row r="25" s="238" customFormat="1" ht="14.4"/>
    <row r="26" s="238" customFormat="1" ht="14.4"/>
    <row r="27" s="238" customFormat="1" ht="14.4"/>
    <row r="28" s="238" customFormat="1" ht="14.4"/>
    <row r="29" s="238" customFormat="1" ht="14.4"/>
    <row r="30" s="238" customFormat="1" ht="14.4"/>
    <row r="31" s="238" customFormat="1" ht="14.4"/>
    <row r="32" s="238" customFormat="1" ht="14.4"/>
    <row r="33" s="238" customFormat="1" ht="14.4"/>
    <row r="34" s="238" customFormat="1" ht="14.4"/>
    <row r="35" s="238" customFormat="1" ht="14.4"/>
    <row r="36" s="238" customFormat="1" ht="14.4"/>
    <row r="37" s="238" customFormat="1" ht="14.4"/>
    <row r="38" s="238" customFormat="1" ht="14.4"/>
    <row r="39" s="238" customFormat="1" ht="14.4"/>
    <row r="40" s="238" customFormat="1" ht="14.4"/>
    <row r="41" s="238" customFormat="1" ht="14.4"/>
    <row r="42" s="238" customFormat="1" ht="14.4"/>
    <row r="43" s="238" customFormat="1" ht="14.4"/>
    <row r="44" s="238" customFormat="1" ht="14.4"/>
    <row r="45" s="238" customFormat="1" ht="14.4"/>
    <row r="46" s="238" customFormat="1" ht="14.4"/>
    <row r="47" s="238" customFormat="1" ht="14.4"/>
    <row r="48" s="238" customFormat="1" ht="14.4"/>
    <row r="49" s="238" customFormat="1" ht="14.4"/>
    <row r="50" s="238" customFormat="1" ht="14.4"/>
    <row r="51" s="238" customFormat="1" ht="14.4"/>
    <row r="52" s="238" customFormat="1" ht="14.4"/>
    <row r="53" s="238" customFormat="1" ht="14.4"/>
    <row r="54" s="238" customFormat="1" ht="14.4"/>
    <row r="55" s="238" customFormat="1" ht="14.4"/>
    <row r="56" s="238" customFormat="1" ht="14.4"/>
    <row r="57" s="238" customFormat="1" ht="14.4"/>
    <row r="58" s="238" customFormat="1" ht="14.4"/>
    <row r="59" s="238" customFormat="1" ht="14.4"/>
    <row r="60" s="238" customFormat="1" ht="14.4"/>
    <row r="61" s="238" customFormat="1" ht="14.4"/>
    <row r="62" s="238" customFormat="1" ht="14.4"/>
    <row r="63" s="238" customFormat="1" ht="14.4"/>
    <row r="64" s="238" customFormat="1" ht="14.4"/>
    <row r="65" s="238" customFormat="1" ht="14.4"/>
    <row r="66" s="238" customFormat="1" ht="14.4"/>
    <row r="67" s="238" customFormat="1" ht="14.4"/>
    <row r="68" s="238" customFormat="1" ht="14.4"/>
    <row r="69" s="238" customFormat="1" ht="14.4"/>
    <row r="70" s="238" customFormat="1" ht="14.4"/>
    <row r="71" s="238" customFormat="1" ht="14.4"/>
    <row r="72" s="238" customFormat="1" ht="14.4"/>
    <row r="73" s="238" customFormat="1" ht="14.4"/>
    <row r="74" s="238" customFormat="1" ht="14.4"/>
    <row r="75" s="238" customFormat="1" ht="14.4"/>
    <row r="76" s="238" customFormat="1" ht="14.4"/>
    <row r="77" s="238" customFormat="1" ht="14.4"/>
    <row r="78" s="238" customFormat="1" ht="14.4"/>
    <row r="79" s="238" customFormat="1" ht="14.4"/>
    <row r="80" s="238" customFormat="1" ht="14.4"/>
    <row r="81" s="238" customFormat="1" ht="14.4"/>
    <row r="82" s="238" customFormat="1" ht="14.4"/>
    <row r="83" s="238" customFormat="1" ht="14.4"/>
    <row r="84" s="238" customFormat="1" ht="14.4"/>
    <row r="85" s="238" customFormat="1" ht="14.4"/>
    <row r="86" s="238" customFormat="1" ht="14.4"/>
    <row r="87" s="238" customFormat="1" ht="14.4"/>
    <row r="88" s="238" customFormat="1" ht="14.4"/>
    <row r="89" s="238" customFormat="1" ht="14.4"/>
    <row r="90" s="238" customFormat="1" ht="14.4"/>
    <row r="91" s="238" customFormat="1" ht="14.4"/>
    <row r="92" s="238" customFormat="1" ht="14.4"/>
    <row r="93" s="238" customFormat="1" ht="14.4"/>
    <row r="94" s="238" customFormat="1" ht="14.4"/>
    <row r="95" s="238" customFormat="1" ht="14.4"/>
    <row r="96" s="238" customFormat="1" ht="14.4"/>
    <row r="97" s="238" customFormat="1" ht="14.4"/>
    <row r="98" s="238" customFormat="1" ht="14.4"/>
    <row r="99" s="238" customFormat="1" ht="14.4"/>
    <row r="100" s="238" customFormat="1" ht="14.4"/>
    <row r="101" s="238" customFormat="1" ht="14.4"/>
    <row r="102" s="238" customFormat="1" ht="14.4"/>
    <row r="103" s="238" customFormat="1" ht="14.4"/>
    <row r="104" s="238" customFormat="1" ht="14.4"/>
    <row r="105" s="238" customFormat="1" ht="14.4"/>
    <row r="106" s="238" customFormat="1" ht="14.4"/>
    <row r="107" s="238" customFormat="1" ht="14.4"/>
    <row r="108" s="238" customFormat="1" ht="14.4"/>
    <row r="109" s="238" customFormat="1" ht="14.4"/>
    <row r="110" s="238" customFormat="1" ht="14.4"/>
    <row r="111" s="238" customFormat="1" ht="14.4"/>
    <row r="112" s="238" customFormat="1" ht="14.4"/>
    <row r="113" s="238" customFormat="1" ht="14.4"/>
    <row r="114" s="238" customFormat="1" ht="14.4"/>
    <row r="115" s="238" customFormat="1" ht="14.4"/>
    <row r="116" s="238" customFormat="1" ht="14.4"/>
    <row r="117" s="238" customFormat="1" ht="14.4"/>
    <row r="118" s="238" customFormat="1" ht="14.4"/>
    <row r="119" s="238" customFormat="1" ht="14.4"/>
    <row r="120" s="238" customFormat="1" ht="14.4"/>
    <row r="121" s="238" customFormat="1" ht="14.4"/>
    <row r="122" s="238" customFormat="1" ht="14.4"/>
    <row r="123" s="238" customFormat="1" ht="14.4"/>
    <row r="124" s="238" customFormat="1" ht="14.4"/>
    <row r="125" s="238" customFormat="1" ht="14.4"/>
    <row r="126" s="238" customFormat="1" ht="14.4"/>
    <row r="127" s="238" customFormat="1" ht="14.4"/>
    <row r="128" s="238" customFormat="1" ht="14.4"/>
    <row r="129" s="238" customFormat="1" ht="14.4"/>
    <row r="130" s="238" customFormat="1" ht="14.4"/>
    <row r="131" s="238" customFormat="1" ht="14.4"/>
    <row r="132" s="238" customFormat="1" ht="14.4"/>
    <row r="133" s="238" customFormat="1" ht="14.4"/>
    <row r="134" s="238" customFormat="1" ht="14.4"/>
    <row r="135" s="238" customFormat="1" ht="14.4"/>
    <row r="136" s="238" customFormat="1" ht="14.4"/>
    <row r="137" s="238" customFormat="1" ht="14.4"/>
    <row r="138" s="238" customFormat="1" ht="14.4"/>
    <row r="139" s="238" customFormat="1" ht="14.4"/>
    <row r="140" s="238" customFormat="1" ht="14.4"/>
    <row r="141" s="238" customFormat="1" ht="14.4"/>
    <row r="142" s="238" customFormat="1" ht="14.4"/>
    <row r="143" s="238" customFormat="1" ht="14.4"/>
    <row r="144" s="238" customFormat="1" ht="14.4"/>
    <row r="145" s="238" customFormat="1" ht="14.4"/>
    <row r="146" s="238" customFormat="1" ht="14.4"/>
    <row r="147" s="238" customFormat="1" ht="14.4"/>
    <row r="148" s="238" customFormat="1" ht="14.4"/>
    <row r="149" s="238" customFormat="1" ht="14.4"/>
    <row r="150" s="238" customFormat="1" ht="14.4"/>
    <row r="151" s="238" customFormat="1" ht="14.4"/>
    <row r="152" s="238" customFormat="1" ht="14.4"/>
    <row r="153" s="238" customFormat="1" ht="14.4"/>
    <row r="154" s="238" customFormat="1" ht="14.4"/>
    <row r="155" s="238" customFormat="1" ht="14.4"/>
    <row r="156" s="238" customFormat="1" ht="14.4"/>
    <row r="157" s="238" customFormat="1" ht="14.4"/>
    <row r="158" s="238" customFormat="1" ht="14.4"/>
    <row r="159" s="238" customFormat="1" ht="14.4"/>
    <row r="160" s="238" customFormat="1" ht="14.4"/>
    <row r="161" s="238" customFormat="1" ht="14.4"/>
    <row r="162" s="238" customFormat="1" ht="14.4"/>
    <row r="163" s="238" customFormat="1" ht="14.4"/>
    <row r="164" s="238" customFormat="1" ht="14.4"/>
    <row r="165" s="238" customFormat="1" ht="14.4"/>
    <row r="166" s="238" customFormat="1" ht="14.4"/>
    <row r="167" s="238" customFormat="1" ht="14.4"/>
    <row r="168" s="238" customFormat="1" ht="14.4"/>
    <row r="169" s="238" customFormat="1" ht="14.4"/>
    <row r="170" s="238" customFormat="1" ht="14.4"/>
    <row r="171" s="238" customFormat="1" ht="14.4"/>
    <row r="172" s="238" customFormat="1" ht="14.4"/>
    <row r="173" s="238" customFormat="1" ht="14.4"/>
    <row r="174" s="238" customFormat="1" ht="14.4"/>
    <row r="175" s="238" customFormat="1" ht="14.4"/>
    <row r="176" s="238" customFormat="1" ht="14.4"/>
    <row r="177" s="238" customFormat="1" ht="14.4"/>
    <row r="178" s="238" customFormat="1" ht="14.4"/>
    <row r="179" s="238" customFormat="1" ht="14.4"/>
    <row r="180" s="238" customFormat="1" ht="14.4"/>
    <row r="181" s="238" customFormat="1" ht="14.4"/>
    <row r="182" s="238" customFormat="1" ht="14.4"/>
    <row r="183" s="238" customFormat="1" ht="14.4"/>
    <row r="184" s="238" customFormat="1" ht="14.4"/>
    <row r="185" s="238" customFormat="1" ht="14.4"/>
    <row r="186" s="238" customFormat="1" ht="14.4"/>
    <row r="187" s="238" customFormat="1" ht="14.4"/>
    <row r="188" s="238" customFormat="1" ht="14.4"/>
    <row r="189" s="238" customFormat="1" ht="14.4"/>
    <row r="190" s="238" customFormat="1" ht="14.4"/>
    <row r="191" s="238" customFormat="1" ht="14.4"/>
    <row r="192" s="238" customFormat="1" ht="14.4"/>
    <row r="193" s="238" customFormat="1" ht="14.4"/>
    <row r="194" s="238" customFormat="1" ht="14.4"/>
    <row r="195" s="238" customFormat="1" ht="14.4"/>
    <row r="196" s="238" customFormat="1" ht="14.4"/>
    <row r="197" s="238" customFormat="1" ht="14.4"/>
    <row r="198" s="238" customFormat="1" ht="14.4"/>
    <row r="199" s="238" customFormat="1" ht="14.4"/>
    <row r="200" s="238" customFormat="1" ht="14.4"/>
    <row r="201" s="238" customFormat="1" ht="14.4"/>
    <row r="202" s="238" customFormat="1" ht="14.4"/>
    <row r="203" s="238" customFormat="1" ht="14.4"/>
    <row r="204" s="238" customFormat="1" ht="14.4"/>
    <row r="205" s="238" customFormat="1" ht="14.4"/>
    <row r="206" s="238" customFormat="1" ht="14.4"/>
    <row r="207" s="238" customFormat="1" ht="14.4"/>
    <row r="208" s="238" customFormat="1" ht="14.4"/>
    <row r="209" s="238" customFormat="1" ht="14.4"/>
    <row r="210" s="238" customFormat="1" ht="14.4"/>
    <row r="211" s="238" customFormat="1" ht="14.4"/>
    <row r="212" s="238" customFormat="1" ht="14.4"/>
    <row r="213" s="238" customFormat="1" ht="14.4"/>
    <row r="214" s="238" customFormat="1" ht="14.4"/>
    <row r="215" s="238" customFormat="1" ht="14.4"/>
    <row r="216" s="238" customFormat="1" ht="14.4"/>
    <row r="217" s="238" customFormat="1" ht="14.4"/>
    <row r="218" s="238" customFormat="1" ht="14.4"/>
    <row r="219" s="238" customFormat="1" ht="14.4"/>
    <row r="220" s="238" customFormat="1" ht="14.4"/>
    <row r="221" s="238" customFormat="1" ht="14.4"/>
    <row r="222" s="238" customFormat="1" ht="14.4"/>
    <row r="223" s="238" customFormat="1" ht="14.4"/>
    <row r="224" s="238" customFormat="1" ht="14.4"/>
    <row r="225" s="238" customFormat="1" ht="14.4"/>
    <row r="226" s="238" customFormat="1" ht="14.4"/>
    <row r="227" s="238" customFormat="1" ht="14.4"/>
    <row r="228" s="238" customFormat="1" ht="14.4"/>
    <row r="229" s="238" customFormat="1" ht="14.4"/>
    <row r="230" s="238" customFormat="1" ht="14.4"/>
    <row r="231" s="238" customFormat="1" ht="14.4"/>
    <row r="232" s="238" customFormat="1" ht="14.4"/>
    <row r="233" s="238" customFormat="1" ht="14.4"/>
    <row r="234" s="238" customFormat="1" ht="14.4"/>
    <row r="235" s="238" customFormat="1" ht="14.4"/>
    <row r="236" s="238" customFormat="1" ht="14.4"/>
    <row r="237" s="238" customFormat="1" ht="14.4"/>
    <row r="238" s="238" customFormat="1" ht="14.4"/>
    <row r="239" s="238" customFormat="1" ht="14.4"/>
    <row r="240" s="238" customFormat="1" ht="14.4"/>
    <row r="241" s="238" customFormat="1" ht="14.4"/>
    <row r="242" s="238" customFormat="1" ht="14.4"/>
    <row r="243" s="238" customFormat="1" ht="14.4"/>
    <row r="244" s="238" customFormat="1" ht="14.4"/>
    <row r="245" s="238" customFormat="1" ht="14.4"/>
    <row r="246" s="238" customFormat="1" ht="14.4"/>
    <row r="247" s="238" customFormat="1" ht="14.4"/>
    <row r="248" s="238" customFormat="1" ht="14.4"/>
    <row r="249" s="238" customFormat="1" ht="14.4"/>
    <row r="250" s="238" customFormat="1" ht="14.4"/>
    <row r="251" s="238" customFormat="1" ht="14.4"/>
    <row r="252" s="238" customFormat="1" ht="14.4"/>
    <row r="253" s="238" customFormat="1" ht="14.4"/>
    <row r="254" s="238" customFormat="1" ht="14.4"/>
    <row r="255" s="238" customFormat="1" ht="14.4"/>
    <row r="256" s="238" customFormat="1" ht="14.4"/>
    <row r="257" s="238" customFormat="1" ht="14.4"/>
    <row r="258" s="238" customFormat="1" ht="14.4"/>
    <row r="259" s="238" customFormat="1" ht="14.4"/>
    <row r="260" s="238" customFormat="1" ht="14.4"/>
    <row r="261" s="238" customFormat="1" ht="14.4"/>
    <row r="262" s="238" customFormat="1" ht="14.4"/>
    <row r="263" s="238" customFormat="1" ht="14.4"/>
    <row r="264" s="238" customFormat="1" ht="14.4"/>
    <row r="265" s="238" customFormat="1" ht="14.4"/>
    <row r="266" s="238" customFormat="1" ht="14.4"/>
    <row r="267" s="238" customFormat="1" ht="14.4"/>
    <row r="268" s="238" customFormat="1" ht="14.4"/>
    <row r="269" s="238" customFormat="1" ht="14.4"/>
    <row r="270" s="238" customFormat="1" ht="14.4"/>
    <row r="271" s="238" customFormat="1" ht="14.4"/>
    <row r="272" s="238" customFormat="1" ht="14.4"/>
    <row r="273" s="238" customFormat="1" ht="14.4"/>
    <row r="274" s="238" customFormat="1" ht="14.4"/>
    <row r="275" s="238" customFormat="1" ht="14.4"/>
    <row r="276" s="238" customFormat="1" ht="14.4"/>
    <row r="277" s="238" customFormat="1" ht="14.4"/>
    <row r="278" s="238" customFormat="1" ht="14.4"/>
    <row r="279" s="238" customFormat="1" ht="14.4"/>
    <row r="280" s="238" customFormat="1" ht="14.4"/>
    <row r="281" s="238" customFormat="1" ht="14.4"/>
    <row r="282" s="238" customFormat="1" ht="14.4"/>
    <row r="283" s="238" customFormat="1" ht="14.4"/>
    <row r="284" s="238" customFormat="1" ht="14.4"/>
    <row r="285" s="238" customFormat="1" ht="14.4"/>
    <row r="286" s="238" customFormat="1" ht="14.4"/>
    <row r="287" s="238" customFormat="1" ht="14.4"/>
    <row r="288" s="238" customFormat="1" ht="14.4"/>
    <row r="289" s="238" customFormat="1" ht="14.4"/>
    <row r="290" s="238" customFormat="1" ht="14.4"/>
    <row r="291" s="238" customFormat="1" ht="14.4"/>
    <row r="292" s="238" customFormat="1" ht="14.4"/>
    <row r="293" s="238" customFormat="1" ht="14.4"/>
    <row r="294" s="238" customFormat="1" ht="14.4"/>
    <row r="295" s="238" customFormat="1" ht="14.4"/>
    <row r="296" s="238" customFormat="1" ht="14.4"/>
    <row r="297" s="238" customFormat="1" ht="14.4"/>
    <row r="298" s="238" customFormat="1" ht="14.4"/>
    <row r="299" s="238" customFormat="1" ht="14.4"/>
    <row r="300" s="238" customFormat="1" ht="14.4"/>
    <row r="301" s="238" customFormat="1" ht="14.4"/>
    <row r="302" s="238" customFormat="1" ht="14.4"/>
    <row r="303" s="238" customFormat="1" ht="14.4"/>
    <row r="304" s="238" customFormat="1" ht="14.4"/>
    <row r="305" s="238" customFormat="1" ht="14.4"/>
    <row r="306" s="238" customFormat="1" ht="14.4"/>
    <row r="307" s="238" customFormat="1" ht="14.4"/>
    <row r="308" s="238" customFormat="1" ht="14.4"/>
    <row r="309" s="238" customFormat="1" ht="14.4"/>
    <row r="310" s="238" customFormat="1" ht="14.4"/>
    <row r="311" s="238" customFormat="1" ht="14.4"/>
    <row r="312" s="238" customFormat="1" ht="14.4"/>
    <row r="313" s="238" customFormat="1" ht="14.4"/>
    <row r="314" s="238" customFormat="1" ht="14.4"/>
    <row r="315" s="238" customFormat="1" ht="14.4"/>
    <row r="316" s="238" customFormat="1" ht="14.4"/>
    <row r="317" s="238" customFormat="1" ht="14.4"/>
    <row r="318" s="238" customFormat="1" ht="14.4"/>
    <row r="319" s="238" customFormat="1" ht="14.4"/>
    <row r="320" s="238" customFormat="1" ht="14.4"/>
    <row r="321" s="238" customFormat="1" ht="14.4"/>
    <row r="322" s="238" customFormat="1" ht="14.4"/>
    <row r="323" s="238" customFormat="1" ht="14.4"/>
    <row r="324" s="238" customFormat="1" ht="14.4"/>
    <row r="325" s="238" customFormat="1" ht="14.4"/>
    <row r="326" s="238" customFormat="1" ht="14.4"/>
    <row r="327" s="238" customFormat="1" ht="14.4"/>
    <row r="328" s="238" customFormat="1" ht="14.4"/>
    <row r="329" s="238" customFormat="1" ht="14.4"/>
    <row r="330" s="238" customFormat="1" ht="14.4"/>
    <row r="331" s="238" customFormat="1" ht="14.4"/>
    <row r="332" s="238" customFormat="1" ht="14.4"/>
    <row r="333" s="238" customFormat="1" ht="14.4"/>
    <row r="334" s="238" customFormat="1" ht="14.4"/>
    <row r="335" s="238" customFormat="1" ht="14.4"/>
    <row r="336" s="238" customFormat="1" ht="14.4"/>
    <row r="337" s="238" customFormat="1" ht="14.4"/>
    <row r="338" s="238" customFormat="1" ht="14.4"/>
    <row r="339" s="238" customFormat="1" ht="14.4"/>
    <row r="340" s="238" customFormat="1" ht="14.4"/>
    <row r="341" s="238" customFormat="1" ht="14.4"/>
    <row r="342" s="238" customFormat="1" ht="14.4"/>
    <row r="343" s="238" customFormat="1" ht="14.4"/>
    <row r="344" s="238" customFormat="1" ht="14.4"/>
    <row r="345" s="238" customFormat="1" ht="14.4"/>
    <row r="346" s="238" customFormat="1" ht="14.4"/>
    <row r="347" s="238" customFormat="1" ht="14.4"/>
    <row r="348" s="238" customFormat="1" ht="14.4"/>
    <row r="349" s="238" customFormat="1" ht="14.4"/>
    <row r="350" s="238" customFormat="1" ht="14.4"/>
    <row r="351" s="238" customFormat="1" ht="14.4"/>
    <row r="352" s="238" customFormat="1" ht="14.4"/>
    <row r="353" s="238" customFormat="1" ht="14.4"/>
    <row r="354" s="238" customFormat="1" ht="14.4"/>
    <row r="355" s="238" customFormat="1" ht="14.4"/>
    <row r="356" s="238" customFormat="1" ht="14.4"/>
    <row r="357" s="238" customFormat="1" ht="14.4"/>
    <row r="358" s="238" customFormat="1" ht="14.4"/>
    <row r="359" s="238" customFormat="1" ht="14.4"/>
    <row r="360" s="238" customFormat="1" ht="14.4"/>
    <row r="361" s="238" customFormat="1" ht="14.4"/>
    <row r="362" s="238" customFormat="1" ht="14.4"/>
    <row r="363" s="238" customFormat="1" ht="14.4"/>
    <row r="364" s="238" customFormat="1" ht="14.4"/>
    <row r="365" s="238" customFormat="1" ht="14.4"/>
    <row r="366" s="238" customFormat="1" ht="14.4"/>
    <row r="367" s="238" customFormat="1" ht="14.4"/>
    <row r="368" s="238" customFormat="1" ht="14.4"/>
    <row r="369" s="238" customFormat="1" ht="14.4"/>
    <row r="370" s="238" customFormat="1" ht="14.4"/>
    <row r="371" s="238" customFormat="1" ht="14.4"/>
    <row r="372" s="238" customFormat="1" ht="14.4"/>
    <row r="373" s="238" customFormat="1" ht="14.4"/>
    <row r="374" s="238" customFormat="1" ht="14.4"/>
    <row r="375" s="238" customFormat="1" ht="14.4"/>
    <row r="376" s="238" customFormat="1" ht="14.4"/>
    <row r="377" s="238" customFormat="1" ht="14.4"/>
    <row r="378" s="238" customFormat="1" ht="14.4"/>
    <row r="379" s="238" customFormat="1" ht="14.4"/>
    <row r="380" s="238" customFormat="1" ht="14.4"/>
    <row r="381" s="238" customFormat="1" ht="14.4"/>
    <row r="382" s="238" customFormat="1" ht="14.4"/>
    <row r="383" s="238" customFormat="1" ht="14.4"/>
    <row r="384" s="238" customFormat="1" ht="14.4"/>
    <row r="385" s="238" customFormat="1" ht="14.4"/>
    <row r="386" s="238" customFormat="1" ht="14.4"/>
    <row r="387" s="238" customFormat="1" ht="14.4"/>
    <row r="388" s="238" customFormat="1" ht="14.4"/>
    <row r="389" s="238" customFormat="1" ht="14.4"/>
    <row r="390" s="238" customFormat="1" ht="14.4"/>
    <row r="391" s="238" customFormat="1" ht="14.4"/>
    <row r="392" s="238" customFormat="1" ht="14.4"/>
    <row r="393" s="238" customFormat="1" ht="14.4"/>
    <row r="394" s="238" customFormat="1" ht="14.4"/>
    <row r="395" s="238" customFormat="1" ht="14.4"/>
    <row r="396" s="238" customFormat="1" ht="14.4"/>
    <row r="397" s="238" customFormat="1" ht="14.4"/>
    <row r="398" s="238" customFormat="1" ht="14.4"/>
    <row r="399" s="238" customFormat="1" ht="14.4"/>
    <row r="400" s="238" customFormat="1" ht="14.4"/>
    <row r="401" s="238" customFormat="1" ht="14.4"/>
    <row r="402" s="238" customFormat="1" ht="14.4"/>
    <row r="403" s="238" customFormat="1" ht="14.4"/>
    <row r="404" s="238" customFormat="1" ht="14.4"/>
    <row r="405" s="238" customFormat="1" ht="14.4"/>
    <row r="406" s="238" customFormat="1" ht="14.4"/>
    <row r="407" s="238" customFormat="1" ht="14.4"/>
    <row r="408" s="238" customFormat="1" ht="14.4"/>
    <row r="409" s="238" customFormat="1" ht="14.4"/>
    <row r="410" s="238" customFormat="1" ht="14.4"/>
    <row r="411" s="238" customFormat="1" ht="14.4"/>
    <row r="412" s="238" customFormat="1" ht="14.4"/>
    <row r="413" s="238" customFormat="1" ht="14.4"/>
    <row r="414" s="238" customFormat="1" ht="14.4"/>
    <row r="415" s="238" customFormat="1" ht="14.4"/>
    <row r="416" s="238" customFormat="1" ht="14.4"/>
    <row r="417" s="238" customFormat="1" ht="14.4"/>
    <row r="418" s="238" customFormat="1" ht="14.4"/>
    <row r="419" s="238" customFormat="1" ht="14.4"/>
    <row r="420" s="238" customFormat="1" ht="14.4"/>
    <row r="421" s="238" customFormat="1" ht="14.4"/>
    <row r="422" s="238" customFormat="1" ht="14.4"/>
    <row r="423" s="238" customFormat="1" ht="14.4"/>
    <row r="424" s="238" customFormat="1" ht="14.4"/>
    <row r="425" s="238" customFormat="1" ht="14.4"/>
    <row r="426" s="238" customFormat="1" ht="14.4"/>
    <row r="427" s="238" customFormat="1" ht="14.4"/>
    <row r="428" s="238" customFormat="1" ht="14.4"/>
    <row r="429" s="238" customFormat="1" ht="14.4"/>
    <row r="430" s="238" customFormat="1" ht="14.4"/>
    <row r="431" s="238" customFormat="1" ht="14.4"/>
    <row r="432" s="238" customFormat="1" ht="14.4"/>
    <row r="433" s="238" customFormat="1" ht="14.4"/>
    <row r="434" s="238" customFormat="1" ht="14.4"/>
    <row r="435" s="238" customFormat="1" ht="14.4"/>
    <row r="436" s="238" customFormat="1" ht="14.4"/>
    <row r="437" s="238" customFormat="1" ht="14.4"/>
    <row r="438" s="238" customFormat="1" ht="14.4"/>
    <row r="439" s="238" customFormat="1" ht="14.4"/>
    <row r="440" s="238" customFormat="1" ht="14.4"/>
    <row r="441" s="238" customFormat="1" ht="14.4"/>
    <row r="442" s="238" customFormat="1" ht="14.4"/>
    <row r="443" s="238" customFormat="1" ht="14.4"/>
    <row r="444" s="238" customFormat="1" ht="14.4"/>
    <row r="445" s="238" customFormat="1" ht="14.4"/>
    <row r="446" s="238" customFormat="1" ht="14.4"/>
    <row r="447" s="238" customFormat="1" ht="14.4"/>
    <row r="448" s="238" customFormat="1" ht="14.4"/>
    <row r="449" s="238" customFormat="1" ht="14.4"/>
    <row r="450" s="238" customFormat="1" ht="14.4"/>
    <row r="451" s="238" customFormat="1" ht="14.4"/>
    <row r="452" s="238" customFormat="1" ht="14.4"/>
    <row r="453" s="238" customFormat="1" ht="14.4"/>
    <row r="454" s="238" customFormat="1" ht="14.4"/>
    <row r="455" s="238" customFormat="1" ht="14.4"/>
    <row r="456" s="238" customFormat="1" ht="14.4"/>
    <row r="457" s="238" customFormat="1" ht="14.4"/>
    <row r="458" s="238" customFormat="1" ht="14.4"/>
    <row r="459" s="238" customFormat="1" ht="14.4"/>
    <row r="460" s="238" customFormat="1" ht="14.4"/>
    <row r="461" s="238" customFormat="1" ht="14.4"/>
    <row r="462" s="238" customFormat="1" ht="14.4"/>
    <row r="463" s="238" customFormat="1" ht="14.4"/>
    <row r="464" s="238" customFormat="1" ht="14.4"/>
    <row r="465" s="238" customFormat="1" ht="14.4"/>
    <row r="466" s="238" customFormat="1" ht="14.4"/>
    <row r="467" s="238" customFormat="1" ht="14.4"/>
    <row r="468" s="238" customFormat="1" ht="14.4"/>
    <row r="469" s="238" customFormat="1" ht="14.4"/>
    <row r="470" s="238" customFormat="1" ht="14.4"/>
    <row r="471" s="238" customFormat="1" ht="14.4"/>
    <row r="472" s="238" customFormat="1" ht="14.4"/>
    <row r="473" s="238" customFormat="1" ht="14.4"/>
    <row r="474" s="238" customFormat="1" ht="14.4"/>
    <row r="475" s="238" customFormat="1" ht="14.4"/>
    <row r="476" s="238" customFormat="1" ht="14.4"/>
    <row r="477" s="238" customFormat="1" ht="14.4"/>
    <row r="478" s="238" customFormat="1" ht="14.4"/>
    <row r="479" s="238" customFormat="1" ht="14.4"/>
    <row r="480" s="238" customFormat="1" ht="14.4"/>
    <row r="481" s="238" customFormat="1" ht="14.4"/>
    <row r="482" s="238" customFormat="1" ht="14.4"/>
    <row r="483" s="238" customFormat="1" ht="14.4"/>
    <row r="484" s="238" customFormat="1" ht="14.4"/>
    <row r="485" s="238" customFormat="1" ht="14.4"/>
    <row r="486" s="238" customFormat="1" ht="14.4"/>
    <row r="487" s="238" customFormat="1" ht="14.4"/>
    <row r="488" s="238" customFormat="1" ht="14.4"/>
    <row r="489" s="238" customFormat="1" ht="14.4"/>
    <row r="490" s="238" customFormat="1" ht="14.4"/>
    <row r="491" s="238" customFormat="1" ht="14.4"/>
    <row r="492" s="238" customFormat="1" ht="14.4"/>
    <row r="493" s="238" customFormat="1" ht="14.4"/>
    <row r="494" s="238" customFormat="1" ht="14.4"/>
    <row r="495" s="238" customFormat="1" ht="14.4"/>
    <row r="496" s="238" customFormat="1" ht="14.4"/>
    <row r="497" s="238" customFormat="1" ht="14.4"/>
    <row r="498" s="238" customFormat="1" ht="14.4"/>
    <row r="499" s="238" customFormat="1" ht="14.4"/>
    <row r="500" s="238" customFormat="1" ht="14.4"/>
    <row r="501" s="238" customFormat="1" ht="14.4"/>
    <row r="502" s="238" customFormat="1" ht="14.4"/>
    <row r="503" s="238" customFormat="1" ht="14.4"/>
    <row r="504" s="238" customFormat="1" ht="14.4"/>
    <row r="505" s="238" customFormat="1" ht="14.4"/>
    <row r="506" s="238" customFormat="1" ht="14.4"/>
    <row r="507" s="238" customFormat="1" ht="14.4"/>
    <row r="508" s="238" customFormat="1" ht="14.4"/>
    <row r="509" s="238" customFormat="1" ht="14.4"/>
    <row r="510" s="238" customFormat="1" ht="14.4"/>
    <row r="511" s="238" customFormat="1" ht="14.4"/>
    <row r="512" s="238" customFormat="1" ht="14.4"/>
    <row r="513" s="238" customFormat="1" ht="14.4"/>
    <row r="514" s="238" customFormat="1" ht="14.4"/>
    <row r="515" s="238" customFormat="1" ht="14.4"/>
    <row r="516" s="238" customFormat="1" ht="14.4"/>
    <row r="517" s="238" customFormat="1" ht="14.4"/>
    <row r="518" s="238" customFormat="1" ht="14.4"/>
    <row r="519" s="238" customFormat="1" ht="14.4"/>
    <row r="520" s="238" customFormat="1" ht="14.4"/>
    <row r="521" s="238" customFormat="1" ht="14.4"/>
    <row r="522" s="238" customFormat="1" ht="14.4"/>
    <row r="523" s="238" customFormat="1" ht="14.4"/>
    <row r="524" s="238" customFormat="1" ht="14.4"/>
    <row r="525" s="238" customFormat="1" ht="14.4"/>
    <row r="526" s="238" customFormat="1" ht="14.4"/>
    <row r="527" s="238" customFormat="1" ht="14.4"/>
    <row r="528" s="238" customFormat="1" ht="14.4"/>
    <row r="529" s="238" customFormat="1" ht="14.4"/>
    <row r="530" s="238" customFormat="1" ht="14.4"/>
    <row r="531" s="238" customFormat="1" ht="14.4"/>
    <row r="532" s="238" customFormat="1" ht="14.4"/>
    <row r="533" s="238" customFormat="1" ht="14.4"/>
    <row r="534" s="238" customFormat="1" ht="14.4"/>
    <row r="535" s="238" customFormat="1" ht="14.4"/>
    <row r="536" s="238" customFormat="1" ht="14.4"/>
    <row r="537" s="238" customFormat="1" ht="14.4"/>
    <row r="538" s="238" customFormat="1" ht="14.4"/>
    <row r="539" s="238" customFormat="1" ht="14.4"/>
    <row r="540" s="238" customFormat="1" ht="14.4"/>
    <row r="541" s="238" customFormat="1" ht="14.4"/>
    <row r="542" s="238" customFormat="1" ht="14.4"/>
    <row r="543" s="238" customFormat="1" ht="14.4"/>
    <row r="544" s="238" customFormat="1" ht="14.4"/>
    <row r="545" s="238" customFormat="1" ht="14.4"/>
    <row r="546" s="238" customFormat="1" ht="14.4"/>
    <row r="547" s="238" customFormat="1" ht="14.4"/>
    <row r="548" s="238" customFormat="1" ht="14.4"/>
    <row r="549" s="238" customFormat="1" ht="14.4"/>
    <row r="550" s="238" customFormat="1" ht="14.4"/>
    <row r="551" s="238" customFormat="1" ht="14.4"/>
    <row r="552" s="238" customFormat="1" ht="14.4"/>
    <row r="553" s="238" customFormat="1" ht="14.4"/>
    <row r="554" s="238" customFormat="1" ht="14.4"/>
    <row r="555" s="238" customFormat="1" ht="14.4"/>
    <row r="556" s="238" customFormat="1" ht="14.4"/>
    <row r="557" s="238" customFormat="1" ht="14.4"/>
    <row r="558" s="238" customFormat="1" ht="14.4"/>
    <row r="559" s="238" customFormat="1" ht="14.4"/>
    <row r="560" s="238" customFormat="1" ht="14.4"/>
    <row r="561" s="238" customFormat="1" ht="14.4"/>
    <row r="562" s="238" customFormat="1" ht="14.4"/>
    <row r="563" s="238" customFormat="1" ht="14.4"/>
    <row r="564" s="238" customFormat="1" ht="14.4"/>
    <row r="565" s="238" customFormat="1" ht="14.4"/>
    <row r="566" s="238" customFormat="1" ht="14.4"/>
    <row r="567" s="238" customFormat="1" ht="14.4"/>
    <row r="568" s="238" customFormat="1" ht="14.4"/>
    <row r="569" s="238" customFormat="1" ht="14.4"/>
    <row r="570" s="238" customFormat="1" ht="14.4"/>
    <row r="571" s="238" customFormat="1" ht="14.4"/>
    <row r="572" s="238" customFormat="1" ht="14.4"/>
    <row r="573" s="238" customFormat="1" ht="14.4"/>
    <row r="574" s="238" customFormat="1" ht="14.4"/>
    <row r="575" s="238" customFormat="1" ht="14.4"/>
    <row r="576" s="238" customFormat="1" ht="14.4"/>
    <row r="577" s="238" customFormat="1" ht="14.4"/>
    <row r="578" s="238" customFormat="1" ht="14.4"/>
    <row r="579" s="238" customFormat="1" ht="14.4"/>
    <row r="580" s="238" customFormat="1" ht="14.4"/>
    <row r="581" s="238" customFormat="1" ht="14.4"/>
    <row r="582" s="238" customFormat="1" ht="14.4"/>
    <row r="583" s="238" customFormat="1" ht="14.4"/>
    <row r="584" s="238" customFormat="1" ht="14.4"/>
    <row r="585" s="238" customFormat="1" ht="14.4"/>
    <row r="586" s="238" customFormat="1" ht="14.4"/>
    <row r="587" s="238" customFormat="1" ht="14.4"/>
    <row r="588" s="238" customFormat="1" ht="14.4"/>
    <row r="589" s="238" customFormat="1" ht="14.4"/>
    <row r="590" s="238" customFormat="1" ht="14.4"/>
    <row r="591" s="238" customFormat="1" ht="14.4"/>
    <row r="592" s="238" customFormat="1" ht="14.4"/>
    <row r="593" s="238" customFormat="1" ht="14.4"/>
    <row r="594" s="238" customFormat="1" ht="14.4"/>
    <row r="595" s="238" customFormat="1" ht="14.4"/>
    <row r="596" s="238" customFormat="1" ht="14.4"/>
    <row r="597" s="238" customFormat="1" ht="14.4"/>
    <row r="598" s="238" customFormat="1" ht="14.4"/>
    <row r="599" s="238" customFormat="1" ht="14.4"/>
    <row r="600" s="238" customFormat="1" ht="14.4"/>
    <row r="601" s="238" customFormat="1" ht="14.4"/>
    <row r="602" s="238" customFormat="1" ht="14.4"/>
    <row r="603" s="238" customFormat="1" ht="14.4"/>
    <row r="604" s="238" customFormat="1" ht="14.4"/>
    <row r="605" s="238" customFormat="1" ht="14.4"/>
    <row r="606" s="238" customFormat="1" ht="14.4"/>
    <row r="607" s="238" customFormat="1" ht="14.4"/>
    <row r="608" s="238" customFormat="1" ht="14.4"/>
    <row r="609" s="238" customFormat="1" ht="14.4"/>
    <row r="610" s="238" customFormat="1" ht="14.4"/>
    <row r="611" s="238" customFormat="1" ht="14.4"/>
    <row r="612" s="238" customFormat="1" ht="14.4"/>
    <row r="613" s="238" customFormat="1" ht="14.4"/>
    <row r="614" s="238" customFormat="1" ht="14.4"/>
    <row r="615" s="238" customFormat="1" ht="14.4"/>
    <row r="616" s="238" customFormat="1" ht="14.4"/>
    <row r="617" s="238" customFormat="1" ht="14.4"/>
    <row r="618" s="238" customFormat="1" ht="14.4"/>
    <row r="619" s="238" customFormat="1" ht="14.4"/>
    <row r="620" s="238" customFormat="1" ht="14.4"/>
    <row r="621" s="238" customFormat="1" ht="14.4"/>
    <row r="622" s="238" customFormat="1" ht="14.4"/>
    <row r="623" s="238" customFormat="1" ht="14.4"/>
    <row r="624" s="238" customFormat="1" ht="14.4"/>
    <row r="625" s="238" customFormat="1" ht="14.4"/>
    <row r="626" s="238" customFormat="1" ht="14.4"/>
    <row r="627" s="238" customFormat="1" ht="14.4"/>
    <row r="628" s="238" customFormat="1" ht="14.4"/>
    <row r="629" s="238" customFormat="1" ht="14.4"/>
    <row r="630" s="238" customFormat="1" ht="14.4"/>
  </sheetData>
  <mergeCells count="3">
    <mergeCell ref="A1:B1"/>
    <mergeCell ref="A2:C2"/>
    <mergeCell ref="A17:C17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"/>
    </sheetView>
  </sheetViews>
  <sheetFormatPr defaultColWidth="9" defaultRowHeight="14.4" outlineLevelCol="2"/>
  <cols>
    <col min="1" max="1" width="17" customWidth="1"/>
    <col min="2" max="2" width="44.25" customWidth="1"/>
    <col min="3" max="3" width="18.25" customWidth="1"/>
    <col min="4" max="4" width="16.3796296296296" customWidth="1"/>
  </cols>
  <sheetData>
    <row r="1" s="224" customFormat="1" ht="18.75" customHeight="1" spans="1:3">
      <c r="A1" s="205" t="s">
        <v>459</v>
      </c>
      <c r="B1" s="225"/>
      <c r="C1" s="225"/>
    </row>
    <row r="2" ht="22.2" spans="1:3">
      <c r="A2" s="226"/>
      <c r="B2" s="191" t="s">
        <v>460</v>
      </c>
      <c r="C2" s="227"/>
    </row>
    <row r="3" spans="1:3">
      <c r="A3" s="186"/>
      <c r="B3" s="186"/>
      <c r="C3" s="192" t="s">
        <v>2</v>
      </c>
    </row>
    <row r="4" ht="18" customHeight="1" spans="1:3">
      <c r="A4" s="228" t="s">
        <v>60</v>
      </c>
      <c r="B4" s="193" t="s">
        <v>3</v>
      </c>
      <c r="C4" s="194" t="s">
        <v>4</v>
      </c>
    </row>
    <row r="5" ht="18" customHeight="1" spans="1:3">
      <c r="A5" s="228"/>
      <c r="B5" s="229" t="s">
        <v>5</v>
      </c>
      <c r="C5" s="230">
        <f>SUM(C6:C12)</f>
        <v>350000</v>
      </c>
    </row>
    <row r="6" ht="18" customHeight="1" spans="1:3">
      <c r="A6" s="231">
        <v>1030148</v>
      </c>
      <c r="B6" s="232" t="s">
        <v>461</v>
      </c>
      <c r="C6" s="233">
        <v>330000</v>
      </c>
    </row>
    <row r="7" ht="18" customHeight="1" spans="1:3">
      <c r="A7" s="231">
        <v>1030147</v>
      </c>
      <c r="B7" s="232" t="s">
        <v>462</v>
      </c>
      <c r="C7" s="234"/>
    </row>
    <row r="8" ht="18" customHeight="1" spans="1:3">
      <c r="A8" s="231">
        <v>1030146</v>
      </c>
      <c r="B8" s="232" t="s">
        <v>463</v>
      </c>
      <c r="C8" s="234"/>
    </row>
    <row r="9" ht="18" customHeight="1" spans="1:3">
      <c r="A9" s="231">
        <v>1030156</v>
      </c>
      <c r="B9" s="232" t="s">
        <v>464</v>
      </c>
      <c r="C9" s="235">
        <f>14000+1500</f>
        <v>15500</v>
      </c>
    </row>
    <row r="10" ht="18" customHeight="1" spans="1:3">
      <c r="A10" s="231">
        <v>1030159</v>
      </c>
      <c r="B10" s="232" t="s">
        <v>465</v>
      </c>
      <c r="C10" s="235">
        <v>3500</v>
      </c>
    </row>
    <row r="11" ht="18" customHeight="1" spans="1:3">
      <c r="A11" s="231">
        <v>1030178</v>
      </c>
      <c r="B11" s="232" t="s">
        <v>466</v>
      </c>
      <c r="C11" s="235">
        <v>1000</v>
      </c>
    </row>
    <row r="12" ht="18" customHeight="1" spans="1:3">
      <c r="A12" s="231">
        <v>1030199</v>
      </c>
      <c r="B12" s="236" t="s">
        <v>467</v>
      </c>
      <c r="C12" s="234"/>
    </row>
  </sheetData>
  <mergeCells count="1">
    <mergeCell ref="B2:C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H20" sqref="H20"/>
    </sheetView>
  </sheetViews>
  <sheetFormatPr defaultColWidth="9" defaultRowHeight="14.4" outlineLevelCol="1"/>
  <cols>
    <col min="1" max="1" width="32.6296296296296" customWidth="1"/>
    <col min="2" max="2" width="25" customWidth="1"/>
    <col min="3" max="3" width="9.25"/>
  </cols>
  <sheetData>
    <row r="1" s="138" customFormat="1" ht="18.75" customHeight="1" spans="1:2">
      <c r="A1" s="142" t="s">
        <v>468</v>
      </c>
      <c r="B1" s="155"/>
    </row>
    <row r="2" s="135" customFormat="1" ht="28.5" customHeight="1" spans="1:2">
      <c r="A2" s="164" t="s">
        <v>469</v>
      </c>
      <c r="B2" s="180"/>
    </row>
    <row r="3" s="136" customFormat="1" ht="21.75" customHeight="1" spans="1:2">
      <c r="A3" s="134"/>
      <c r="B3" s="181" t="s">
        <v>2</v>
      </c>
    </row>
    <row r="4" ht="18" customHeight="1" spans="1:2">
      <c r="A4" s="67" t="s">
        <v>3</v>
      </c>
      <c r="B4" s="69" t="s">
        <v>4</v>
      </c>
    </row>
    <row r="5" ht="18" customHeight="1" spans="1:2">
      <c r="A5" s="174" t="s">
        <v>5</v>
      </c>
      <c r="B5" s="216">
        <f>+B19+B6</f>
        <v>337654.624</v>
      </c>
    </row>
    <row r="6" s="215" customFormat="1" ht="18" customHeight="1" spans="1:2">
      <c r="A6" s="166" t="s">
        <v>31</v>
      </c>
      <c r="B6" s="217">
        <f>SUM(B7:B18)</f>
        <v>337654.624</v>
      </c>
    </row>
    <row r="7" ht="18" customHeight="1" spans="1:2">
      <c r="A7" s="218" t="s">
        <v>35</v>
      </c>
      <c r="B7" s="219"/>
    </row>
    <row r="8" ht="18" customHeight="1" spans="1:2">
      <c r="A8" s="218" t="s">
        <v>36</v>
      </c>
      <c r="B8" s="220">
        <v>2</v>
      </c>
    </row>
    <row r="9" ht="18" customHeight="1" spans="1:2">
      <c r="A9" s="218" t="s">
        <v>37</v>
      </c>
      <c r="B9" s="219">
        <v>516.624</v>
      </c>
    </row>
    <row r="10" ht="18" customHeight="1" spans="1:2">
      <c r="A10" s="218" t="s">
        <v>39</v>
      </c>
      <c r="B10" s="219"/>
    </row>
    <row r="11" ht="18" customHeight="1" spans="1:2">
      <c r="A11" s="218" t="s">
        <v>40</v>
      </c>
      <c r="B11" s="221">
        <v>326491.5</v>
      </c>
    </row>
    <row r="12" ht="18" customHeight="1" spans="1:2">
      <c r="A12" s="218" t="s">
        <v>41</v>
      </c>
      <c r="B12" s="219"/>
    </row>
    <row r="13" ht="18" customHeight="1" spans="1:2">
      <c r="A13" s="218" t="s">
        <v>42</v>
      </c>
      <c r="B13" s="220">
        <v>3500</v>
      </c>
    </row>
    <row r="14" ht="18" customHeight="1" spans="1:2">
      <c r="A14" s="218" t="s">
        <v>470</v>
      </c>
      <c r="B14" s="222"/>
    </row>
    <row r="15" ht="18" customHeight="1" spans="1:2">
      <c r="A15" s="218" t="s">
        <v>471</v>
      </c>
      <c r="B15" s="222"/>
    </row>
    <row r="16" ht="18" customHeight="1" spans="1:2">
      <c r="A16" s="218" t="s">
        <v>50</v>
      </c>
      <c r="B16" s="220">
        <v>136</v>
      </c>
    </row>
    <row r="17" ht="18" customHeight="1" spans="1:2">
      <c r="A17" s="218" t="s">
        <v>51</v>
      </c>
      <c r="B17" s="220">
        <v>6854</v>
      </c>
    </row>
    <row r="18" ht="18" customHeight="1" spans="1:2">
      <c r="A18" s="218" t="s">
        <v>52</v>
      </c>
      <c r="B18" s="221">
        <v>154.5</v>
      </c>
    </row>
    <row r="19" ht="18" customHeight="1" spans="1:2">
      <c r="A19" s="166" t="s">
        <v>472</v>
      </c>
      <c r="B19" s="223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F12" sqref="F12"/>
    </sheetView>
  </sheetViews>
  <sheetFormatPr defaultColWidth="9" defaultRowHeight="14.4" outlineLevelCol="2"/>
  <cols>
    <col min="1" max="1" width="21.1296296296296" style="205" customWidth="1"/>
    <col min="2" max="2" width="37.3796296296296" style="205" customWidth="1"/>
    <col min="3" max="3" width="16.25" style="205" customWidth="1"/>
    <col min="4" max="16384" width="9" style="205"/>
  </cols>
  <sheetData>
    <row r="1" ht="18.75" customHeight="1" spans="1:3">
      <c r="A1" s="63" t="s">
        <v>473</v>
      </c>
      <c r="B1" s="136"/>
      <c r="C1" s="155"/>
    </row>
    <row r="2" ht="22.2" spans="1:3">
      <c r="A2" s="164" t="s">
        <v>474</v>
      </c>
      <c r="B2" s="164"/>
      <c r="C2" s="165"/>
    </row>
    <row r="3" spans="1:3">
      <c r="A3" s="134"/>
      <c r="B3" s="136"/>
      <c r="C3" s="126" t="s">
        <v>2</v>
      </c>
    </row>
    <row r="4" ht="18" customHeight="1" spans="1:3">
      <c r="A4" s="67" t="s">
        <v>60</v>
      </c>
      <c r="B4" s="68" t="s">
        <v>61</v>
      </c>
      <c r="C4" s="69" t="s">
        <v>4</v>
      </c>
    </row>
    <row r="5" ht="18" customHeight="1" spans="1:3">
      <c r="A5" s="206" t="s">
        <v>475</v>
      </c>
      <c r="B5" s="207" t="s">
        <v>476</v>
      </c>
      <c r="C5" s="208">
        <v>337654.624</v>
      </c>
    </row>
    <row r="6" ht="18" customHeight="1" spans="1:3">
      <c r="A6" s="209">
        <v>207</v>
      </c>
      <c r="B6" s="210" t="s">
        <v>36</v>
      </c>
      <c r="C6" s="211">
        <v>2</v>
      </c>
    </row>
    <row r="7" ht="18" customHeight="1" spans="1:3">
      <c r="A7" s="209">
        <v>20707</v>
      </c>
      <c r="B7" s="210" t="s">
        <v>477</v>
      </c>
      <c r="C7" s="211">
        <v>2</v>
      </c>
    </row>
    <row r="8" ht="18" customHeight="1" spans="1:3">
      <c r="A8" s="209">
        <v>2070701</v>
      </c>
      <c r="B8" s="210" t="s">
        <v>478</v>
      </c>
      <c r="C8" s="211">
        <v>2</v>
      </c>
    </row>
    <row r="9" ht="18" customHeight="1" spans="1:3">
      <c r="A9" s="209">
        <v>208</v>
      </c>
      <c r="B9" s="210" t="s">
        <v>37</v>
      </c>
      <c r="C9" s="212">
        <v>516.624</v>
      </c>
    </row>
    <row r="10" ht="18" customHeight="1" spans="1:3">
      <c r="A10" s="209">
        <v>20822</v>
      </c>
      <c r="B10" s="210" t="s">
        <v>479</v>
      </c>
      <c r="C10" s="212">
        <v>516.624</v>
      </c>
    </row>
    <row r="11" ht="18" customHeight="1" spans="1:3">
      <c r="A11" s="209">
        <v>2082201</v>
      </c>
      <c r="B11" s="210" t="s">
        <v>480</v>
      </c>
      <c r="C11" s="213">
        <v>329.76</v>
      </c>
    </row>
    <row r="12" ht="18" customHeight="1" spans="1:3">
      <c r="A12" s="214">
        <v>2082202</v>
      </c>
      <c r="B12" s="205" t="s">
        <v>481</v>
      </c>
      <c r="C12" s="213">
        <v>186.864</v>
      </c>
    </row>
    <row r="13" ht="18" customHeight="1" spans="1:3">
      <c r="A13" s="209">
        <v>212</v>
      </c>
      <c r="B13" s="209" t="s">
        <v>40</v>
      </c>
      <c r="C13" s="211">
        <v>326491.5</v>
      </c>
    </row>
    <row r="14" ht="18" customHeight="1" spans="1:3">
      <c r="A14" s="209">
        <v>21208</v>
      </c>
      <c r="B14" s="209" t="s">
        <v>482</v>
      </c>
      <c r="C14" s="211">
        <v>309991.5</v>
      </c>
    </row>
    <row r="15" ht="18" customHeight="1" spans="1:3">
      <c r="A15" s="210" t="s">
        <v>483</v>
      </c>
      <c r="B15" s="210" t="s">
        <v>484</v>
      </c>
      <c r="C15" s="211">
        <v>117025.83</v>
      </c>
    </row>
    <row r="16" ht="18" customHeight="1" spans="1:3">
      <c r="A16" s="210" t="s">
        <v>485</v>
      </c>
      <c r="B16" s="210" t="s">
        <v>486</v>
      </c>
      <c r="C16" s="211">
        <v>2786.18</v>
      </c>
    </row>
    <row r="17" ht="18" customHeight="1" spans="1:3">
      <c r="A17" s="210" t="s">
        <v>487</v>
      </c>
      <c r="B17" s="210" t="s">
        <v>488</v>
      </c>
      <c r="C17" s="211">
        <v>1373.48</v>
      </c>
    </row>
    <row r="18" ht="18" customHeight="1" spans="1:3">
      <c r="A18" s="210" t="s">
        <v>489</v>
      </c>
      <c r="B18" s="210" t="s">
        <v>490</v>
      </c>
      <c r="C18" s="211">
        <v>188806.01</v>
      </c>
    </row>
    <row r="19" ht="18" customHeight="1" spans="1:3">
      <c r="A19" s="210" t="s">
        <v>491</v>
      </c>
      <c r="B19" s="210" t="s">
        <v>492</v>
      </c>
      <c r="C19" s="211">
        <v>15500</v>
      </c>
    </row>
    <row r="20" ht="18" customHeight="1" spans="1:3">
      <c r="A20" s="210" t="s">
        <v>493</v>
      </c>
      <c r="B20" s="210" t="s">
        <v>494</v>
      </c>
      <c r="C20" s="211">
        <v>4490</v>
      </c>
    </row>
    <row r="21" ht="18" customHeight="1" spans="1:3">
      <c r="A21" s="210" t="s">
        <v>495</v>
      </c>
      <c r="B21" s="210" t="s">
        <v>496</v>
      </c>
      <c r="C21" s="211">
        <v>11010</v>
      </c>
    </row>
    <row r="22" ht="18" customHeight="1" spans="1:3">
      <c r="A22" s="210" t="s">
        <v>497</v>
      </c>
      <c r="B22" s="210" t="s">
        <v>498</v>
      </c>
      <c r="C22" s="211">
        <v>1000</v>
      </c>
    </row>
    <row r="23" ht="18" customHeight="1" spans="1:3">
      <c r="A23" s="210" t="s">
        <v>499</v>
      </c>
      <c r="B23" s="210" t="s">
        <v>500</v>
      </c>
      <c r="C23" s="211">
        <v>1000</v>
      </c>
    </row>
    <row r="24" ht="18" customHeight="1" spans="1:3">
      <c r="A24" s="210" t="s">
        <v>501</v>
      </c>
      <c r="B24" s="210" t="s">
        <v>42</v>
      </c>
      <c r="C24" s="211">
        <v>3500</v>
      </c>
    </row>
    <row r="25" ht="18" customHeight="1" spans="1:3">
      <c r="A25" s="210" t="s">
        <v>502</v>
      </c>
      <c r="B25" s="210" t="s">
        <v>503</v>
      </c>
      <c r="C25" s="211">
        <v>3500</v>
      </c>
    </row>
    <row r="26" ht="18" customHeight="1" spans="1:3">
      <c r="A26" s="210" t="s">
        <v>504</v>
      </c>
      <c r="B26" s="210" t="s">
        <v>505</v>
      </c>
      <c r="C26" s="211">
        <v>3500</v>
      </c>
    </row>
    <row r="27" ht="18" customHeight="1" spans="1:3">
      <c r="A27" s="210" t="s">
        <v>506</v>
      </c>
      <c r="B27" s="210" t="s">
        <v>50</v>
      </c>
      <c r="C27" s="211">
        <v>136</v>
      </c>
    </row>
    <row r="28" ht="18" customHeight="1" spans="1:3">
      <c r="A28" s="210" t="s">
        <v>507</v>
      </c>
      <c r="B28" s="210" t="s">
        <v>508</v>
      </c>
      <c r="C28" s="211">
        <v>136</v>
      </c>
    </row>
    <row r="29" ht="18" customHeight="1" spans="1:3">
      <c r="A29" s="210" t="s">
        <v>509</v>
      </c>
      <c r="B29" s="210" t="s">
        <v>510</v>
      </c>
      <c r="C29" s="211">
        <v>136</v>
      </c>
    </row>
    <row r="30" ht="18" customHeight="1" spans="1:3">
      <c r="A30" s="210" t="s">
        <v>448</v>
      </c>
      <c r="B30" s="210" t="s">
        <v>51</v>
      </c>
      <c r="C30" s="211">
        <v>6854</v>
      </c>
    </row>
    <row r="31" ht="18" customHeight="1" spans="1:3">
      <c r="A31" s="210" t="s">
        <v>511</v>
      </c>
      <c r="B31" s="210" t="s">
        <v>512</v>
      </c>
      <c r="C31" s="211">
        <v>6854</v>
      </c>
    </row>
    <row r="32" ht="18" customHeight="1" spans="1:3">
      <c r="A32" s="210" t="s">
        <v>513</v>
      </c>
      <c r="B32" s="210" t="s">
        <v>514</v>
      </c>
      <c r="C32" s="211">
        <v>1397</v>
      </c>
    </row>
    <row r="33" ht="18" customHeight="1" spans="1:3">
      <c r="A33" s="210" t="s">
        <v>515</v>
      </c>
      <c r="B33" s="210" t="s">
        <v>516</v>
      </c>
      <c r="C33" s="211">
        <v>597</v>
      </c>
    </row>
    <row r="34" ht="18" customHeight="1" spans="1:3">
      <c r="A34" s="210" t="s">
        <v>517</v>
      </c>
      <c r="B34" s="210" t="s">
        <v>518</v>
      </c>
      <c r="C34" s="211">
        <v>4860</v>
      </c>
    </row>
    <row r="35" ht="18" customHeight="1" spans="1:3">
      <c r="A35" s="210" t="s">
        <v>519</v>
      </c>
      <c r="B35" s="210" t="s">
        <v>52</v>
      </c>
      <c r="C35" s="211">
        <v>154.5</v>
      </c>
    </row>
    <row r="36" ht="18" customHeight="1" spans="1:3">
      <c r="A36" s="210" t="s">
        <v>520</v>
      </c>
      <c r="B36" s="210" t="s">
        <v>521</v>
      </c>
      <c r="C36" s="211">
        <v>154.5</v>
      </c>
    </row>
    <row r="37" ht="18" customHeight="1" spans="1:3">
      <c r="A37" s="210" t="s">
        <v>522</v>
      </c>
      <c r="B37" s="210" t="s">
        <v>523</v>
      </c>
      <c r="C37" s="211">
        <v>0.1</v>
      </c>
    </row>
    <row r="38" ht="18" customHeight="1" spans="1:3">
      <c r="A38" s="210" t="s">
        <v>524</v>
      </c>
      <c r="B38" s="210" t="s">
        <v>525</v>
      </c>
      <c r="C38" s="211">
        <v>0.1</v>
      </c>
    </row>
    <row r="39" ht="18" customHeight="1" spans="1:3">
      <c r="A39" s="210" t="s">
        <v>526</v>
      </c>
      <c r="B39" s="210" t="s">
        <v>527</v>
      </c>
      <c r="C39" s="211">
        <v>154.3</v>
      </c>
    </row>
  </sheetData>
  <mergeCells count="1">
    <mergeCell ref="A2:C2"/>
  </mergeCells>
  <printOptions horizontalCentered="1"/>
  <pageMargins left="0.751388888888889" right="0.751388888888889" top="0.747916666666667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"/>
    </sheetView>
  </sheetViews>
  <sheetFormatPr defaultColWidth="7" defaultRowHeight="14.4"/>
  <cols>
    <col min="1" max="2" width="37" style="134" customWidth="1"/>
    <col min="3" max="3" width="10.3796296296296" style="136" hidden="1" customWidth="1"/>
    <col min="4" max="4" width="9.62962962962963" style="138" hidden="1" customWidth="1"/>
    <col min="5" max="5" width="8.12962962962963" style="138" hidden="1" customWidth="1"/>
    <col min="6" max="6" width="9.62962962962963" style="139" hidden="1" customWidth="1"/>
    <col min="7" max="7" width="17.5" style="139" hidden="1" customWidth="1"/>
    <col min="8" max="8" width="12.5" style="140" hidden="1" customWidth="1"/>
    <col min="9" max="9" width="7" style="141" hidden="1" customWidth="1"/>
    <col min="10" max="11" width="7" style="138" hidden="1" customWidth="1"/>
    <col min="12" max="12" width="13.8796296296296" style="138" hidden="1" customWidth="1"/>
    <col min="13" max="13" width="7.87962962962963" style="138" hidden="1" customWidth="1"/>
    <col min="14" max="14" width="9.5" style="138" hidden="1" customWidth="1"/>
    <col min="15" max="15" width="6.87962962962963" style="138" hidden="1" customWidth="1"/>
    <col min="16" max="16" width="9" style="138" hidden="1" customWidth="1"/>
    <col min="17" max="17" width="5.87962962962963" style="138" hidden="1" customWidth="1"/>
    <col min="18" max="18" width="5.25" style="138" hidden="1" customWidth="1"/>
    <col min="19" max="19" width="6.5" style="138" hidden="1" customWidth="1"/>
    <col min="20" max="21" width="7" style="138" hidden="1" customWidth="1"/>
    <col min="22" max="22" width="10.6296296296296" style="138" hidden="1" customWidth="1"/>
    <col min="23" max="23" width="10.5" style="138" hidden="1" customWidth="1"/>
    <col min="24" max="24" width="7" style="138" hidden="1" customWidth="1"/>
    <col min="25" max="16384" width="7" style="138"/>
  </cols>
  <sheetData>
    <row r="1" ht="21.75" customHeight="1" spans="1:2">
      <c r="A1" s="142" t="s">
        <v>528</v>
      </c>
      <c r="B1" s="142"/>
    </row>
    <row r="2" s="135" customFormat="1" ht="51.75" customHeight="1" spans="1:9">
      <c r="A2" s="143" t="s">
        <v>529</v>
      </c>
      <c r="B2" s="144"/>
      <c r="I2" s="154"/>
    </row>
    <row r="3" s="136" customFormat="1" spans="1:12">
      <c r="A3" s="134"/>
      <c r="B3" s="126" t="s">
        <v>2</v>
      </c>
      <c r="D3" s="136">
        <v>12.11</v>
      </c>
      <c r="F3" s="136">
        <v>12.22</v>
      </c>
      <c r="I3" s="155"/>
      <c r="L3" s="136">
        <v>1.2</v>
      </c>
    </row>
    <row r="4" s="137" customFormat="1" ht="39.75" customHeight="1" spans="1:14">
      <c r="A4" s="67" t="s">
        <v>443</v>
      </c>
      <c r="B4" s="67" t="s">
        <v>4</v>
      </c>
      <c r="F4" s="145" t="s">
        <v>60</v>
      </c>
      <c r="G4" s="145" t="s">
        <v>444</v>
      </c>
      <c r="H4" s="145" t="s">
        <v>5</v>
      </c>
      <c r="I4" s="156"/>
      <c r="L4" s="145" t="s">
        <v>60</v>
      </c>
      <c r="M4" s="157" t="s">
        <v>444</v>
      </c>
      <c r="N4" s="145" t="s">
        <v>5</v>
      </c>
    </row>
    <row r="5" s="136" customFormat="1" ht="39.75" customHeight="1" spans="1:24">
      <c r="A5" s="146"/>
      <c r="B5" s="147"/>
      <c r="C5" s="148">
        <v>105429</v>
      </c>
      <c r="D5" s="149">
        <v>595734.14</v>
      </c>
      <c r="E5" s="136">
        <f>104401+13602</f>
        <v>118003</v>
      </c>
      <c r="F5" s="150" t="s">
        <v>445</v>
      </c>
      <c r="G5" s="150" t="s">
        <v>446</v>
      </c>
      <c r="H5" s="151">
        <v>596221.15</v>
      </c>
      <c r="I5" s="155">
        <f>F5-A5</f>
        <v>201</v>
      </c>
      <c r="J5" s="148" t="e">
        <f>H5-#REF!</f>
        <v>#REF!</v>
      </c>
      <c r="K5" s="148">
        <v>75943</v>
      </c>
      <c r="L5" s="150" t="s">
        <v>445</v>
      </c>
      <c r="M5" s="150" t="s">
        <v>446</v>
      </c>
      <c r="N5" s="151">
        <v>643048.95</v>
      </c>
      <c r="O5" s="155">
        <f>L5-A5</f>
        <v>201</v>
      </c>
      <c r="P5" s="148" t="e">
        <f>N5-#REF!</f>
        <v>#REF!</v>
      </c>
      <c r="R5" s="136">
        <v>717759</v>
      </c>
      <c r="T5" s="159" t="s">
        <v>445</v>
      </c>
      <c r="U5" s="159" t="s">
        <v>446</v>
      </c>
      <c r="V5" s="160">
        <v>659380.53</v>
      </c>
      <c r="W5" s="136" t="e">
        <f>#REF!-V5</f>
        <v>#REF!</v>
      </c>
      <c r="X5" s="136">
        <f>T5-A5</f>
        <v>201</v>
      </c>
    </row>
    <row r="6" s="136" customFormat="1" ht="39.75" customHeight="1" spans="1:22">
      <c r="A6" s="146"/>
      <c r="B6" s="147"/>
      <c r="C6" s="148"/>
      <c r="D6" s="149"/>
      <c r="F6" s="150"/>
      <c r="G6" s="150"/>
      <c r="H6" s="151"/>
      <c r="I6" s="155"/>
      <c r="J6" s="148"/>
      <c r="K6" s="148"/>
      <c r="L6" s="150"/>
      <c r="M6" s="150"/>
      <c r="N6" s="151"/>
      <c r="O6" s="155"/>
      <c r="P6" s="148"/>
      <c r="T6" s="159"/>
      <c r="U6" s="159"/>
      <c r="V6" s="160"/>
    </row>
    <row r="7" s="136" customFormat="1" ht="39.75" customHeight="1" spans="1:22">
      <c r="A7" s="146"/>
      <c r="B7" s="147"/>
      <c r="C7" s="148"/>
      <c r="D7" s="149"/>
      <c r="F7" s="150"/>
      <c r="G7" s="150"/>
      <c r="H7" s="151"/>
      <c r="I7" s="155"/>
      <c r="J7" s="148"/>
      <c r="K7" s="148"/>
      <c r="L7" s="150"/>
      <c r="M7" s="150"/>
      <c r="N7" s="151"/>
      <c r="O7" s="155"/>
      <c r="P7" s="148"/>
      <c r="T7" s="159"/>
      <c r="U7" s="159"/>
      <c r="V7" s="160"/>
    </row>
    <row r="8" s="136" customFormat="1" ht="39.75" customHeight="1" spans="1:22">
      <c r="A8" s="146"/>
      <c r="B8" s="147"/>
      <c r="C8" s="148"/>
      <c r="D8" s="149"/>
      <c r="F8" s="150"/>
      <c r="G8" s="150"/>
      <c r="H8" s="151"/>
      <c r="I8" s="155"/>
      <c r="J8" s="148"/>
      <c r="K8" s="148"/>
      <c r="L8" s="150"/>
      <c r="M8" s="150"/>
      <c r="N8" s="151"/>
      <c r="O8" s="155"/>
      <c r="P8" s="148"/>
      <c r="T8" s="159"/>
      <c r="U8" s="159"/>
      <c r="V8" s="160"/>
    </row>
    <row r="9" s="136" customFormat="1" ht="39.75" customHeight="1" spans="1:22">
      <c r="A9" s="146"/>
      <c r="B9" s="147"/>
      <c r="C9" s="148"/>
      <c r="D9" s="149"/>
      <c r="F9" s="150"/>
      <c r="G9" s="150"/>
      <c r="H9" s="151"/>
      <c r="I9" s="155"/>
      <c r="J9" s="148"/>
      <c r="K9" s="148"/>
      <c r="L9" s="150"/>
      <c r="M9" s="150"/>
      <c r="N9" s="151"/>
      <c r="O9" s="155"/>
      <c r="P9" s="148"/>
      <c r="T9" s="159"/>
      <c r="U9" s="159"/>
      <c r="V9" s="160"/>
    </row>
    <row r="10" s="136" customFormat="1" ht="39.75" customHeight="1" spans="1:22">
      <c r="A10" s="146"/>
      <c r="B10" s="147"/>
      <c r="C10" s="148"/>
      <c r="D10" s="149"/>
      <c r="F10" s="150"/>
      <c r="G10" s="150"/>
      <c r="H10" s="151"/>
      <c r="I10" s="155"/>
      <c r="J10" s="148"/>
      <c r="K10" s="148"/>
      <c r="L10" s="150"/>
      <c r="M10" s="150"/>
      <c r="N10" s="151"/>
      <c r="O10" s="155"/>
      <c r="P10" s="148"/>
      <c r="T10" s="159"/>
      <c r="U10" s="159"/>
      <c r="V10" s="160"/>
    </row>
    <row r="11" s="136" customFormat="1" ht="39.75" customHeight="1" spans="1:22">
      <c r="A11" s="146"/>
      <c r="B11" s="152"/>
      <c r="C11" s="148"/>
      <c r="D11" s="148"/>
      <c r="F11" s="150"/>
      <c r="G11" s="150"/>
      <c r="H11" s="151"/>
      <c r="I11" s="155"/>
      <c r="J11" s="148"/>
      <c r="K11" s="148"/>
      <c r="L11" s="150"/>
      <c r="M11" s="150"/>
      <c r="N11" s="151"/>
      <c r="O11" s="155"/>
      <c r="P11" s="148"/>
      <c r="T11" s="159"/>
      <c r="U11" s="159"/>
      <c r="V11" s="160"/>
    </row>
    <row r="12" s="136" customFormat="1" ht="39.75" customHeight="1" spans="1:23">
      <c r="A12" s="67" t="s">
        <v>5</v>
      </c>
      <c r="B12" s="147"/>
      <c r="F12" s="153" t="str">
        <f t="shared" ref="F12:H12" si="0">""</f>
        <v/>
      </c>
      <c r="G12" s="153" t="str">
        <f t="shared" si="0"/>
        <v/>
      </c>
      <c r="H12" s="153" t="str">
        <f t="shared" si="0"/>
        <v/>
      </c>
      <c r="I12" s="155"/>
      <c r="L12" s="153" t="str">
        <f t="shared" ref="L12:N12" si="1">""</f>
        <v/>
      </c>
      <c r="M12" s="158" t="str">
        <f t="shared" si="1"/>
        <v/>
      </c>
      <c r="N12" s="153" t="str">
        <f t="shared" si="1"/>
        <v/>
      </c>
      <c r="V12" s="161" t="e">
        <f>V13+#REF!+#REF!+#REF!+#REF!+#REF!+#REF!+#REF!+#REF!+#REF!+#REF!+#REF!+#REF!+#REF!+#REF!+#REF!+#REF!+#REF!+#REF!+#REF!+#REF!</f>
        <v>#REF!</v>
      </c>
      <c r="W12" s="161" t="e">
        <f>W13+#REF!+#REF!+#REF!+#REF!+#REF!+#REF!+#REF!+#REF!+#REF!+#REF!+#REF!+#REF!+#REF!+#REF!+#REF!+#REF!+#REF!+#REF!+#REF!+#REF!</f>
        <v>#REF!</v>
      </c>
    </row>
    <row r="13" s="136" customFormat="1" ht="19.5" customHeight="1" spans="1:24">
      <c r="A13" s="134" t="s">
        <v>447</v>
      </c>
      <c r="B13" s="134"/>
      <c r="F13" s="150"/>
      <c r="G13" s="150"/>
      <c r="H13" s="151"/>
      <c r="I13" s="155"/>
      <c r="P13" s="148"/>
      <c r="T13" s="159" t="s">
        <v>448</v>
      </c>
      <c r="U13" s="159" t="s">
        <v>449</v>
      </c>
      <c r="V13" s="160">
        <v>19998</v>
      </c>
      <c r="W13" s="136" t="e">
        <f>#REF!-V13</f>
        <v>#REF!</v>
      </c>
      <c r="X13" s="136" t="e">
        <f t="shared" ref="X13:X15" si="2">T13-A13</f>
        <v>#VALUE!</v>
      </c>
    </row>
    <row r="14" s="136" customFormat="1" ht="19.5" customHeight="1" spans="1:24">
      <c r="A14" s="134"/>
      <c r="B14" s="134"/>
      <c r="F14" s="150"/>
      <c r="G14" s="150"/>
      <c r="H14" s="151"/>
      <c r="I14" s="155"/>
      <c r="P14" s="148"/>
      <c r="T14" s="159" t="s">
        <v>450</v>
      </c>
      <c r="U14" s="159" t="s">
        <v>451</v>
      </c>
      <c r="V14" s="160">
        <v>19998</v>
      </c>
      <c r="W14" s="136" t="e">
        <f>#REF!-V14</f>
        <v>#REF!</v>
      </c>
      <c r="X14" s="136">
        <f t="shared" si="2"/>
        <v>23203</v>
      </c>
    </row>
    <row r="15" s="136" customFormat="1" ht="19.5" customHeight="1" spans="1:24">
      <c r="A15" s="134"/>
      <c r="B15" s="134"/>
      <c r="F15" s="150"/>
      <c r="G15" s="150"/>
      <c r="H15" s="151"/>
      <c r="I15" s="155"/>
      <c r="P15" s="148"/>
      <c r="T15" s="159" t="s">
        <v>452</v>
      </c>
      <c r="U15" s="159" t="s">
        <v>453</v>
      </c>
      <c r="V15" s="160">
        <v>19998</v>
      </c>
      <c r="W15" s="136" t="e">
        <f>#REF!-V15</f>
        <v>#REF!</v>
      </c>
      <c r="X15" s="136">
        <f t="shared" si="2"/>
        <v>2320301</v>
      </c>
    </row>
    <row r="16" s="136" customFormat="1" ht="19.5" customHeight="1" spans="1:16">
      <c r="A16" s="134"/>
      <c r="B16" s="134"/>
      <c r="F16" s="150"/>
      <c r="G16" s="150"/>
      <c r="H16" s="151"/>
      <c r="I16" s="155"/>
      <c r="P16" s="148"/>
    </row>
    <row r="17" s="136" customFormat="1" ht="19.5" customHeight="1" spans="16:16">
      <c r="P17" s="148"/>
    </row>
    <row r="18" s="136" customFormat="1" ht="19.5" customHeight="1" spans="16:16">
      <c r="P18" s="148"/>
    </row>
    <row r="19" s="136" customFormat="1" ht="19.5" customHeight="1" spans="16:16">
      <c r="P19" s="148"/>
    </row>
    <row r="20" s="136" customFormat="1" ht="19.5" customHeight="1" spans="16:16">
      <c r="P20" s="148"/>
    </row>
    <row r="21" s="136" customFormat="1" ht="19.5" customHeight="1" spans="16:16">
      <c r="P21" s="148"/>
    </row>
    <row r="22" s="136" customFormat="1" ht="19.5" customHeight="1" spans="16:16">
      <c r="P22" s="148"/>
    </row>
    <row r="23" s="136" customFormat="1" ht="19.5" customHeight="1" spans="16:16">
      <c r="P23" s="148"/>
    </row>
    <row r="24" s="136" customFormat="1" ht="19.5" customHeight="1" spans="16:16">
      <c r="P24" s="148"/>
    </row>
    <row r="25" s="136" customFormat="1" ht="19.5" customHeight="1" spans="16:16">
      <c r="P25" s="148"/>
    </row>
    <row r="26" s="136" customFormat="1" ht="19.5" customHeight="1" spans="16:16">
      <c r="P26" s="148"/>
    </row>
    <row r="27" s="136" customFormat="1" ht="19.5" customHeight="1" spans="16:16">
      <c r="P27" s="148"/>
    </row>
    <row r="28" s="136" customFormat="1" ht="19.5" customHeight="1" spans="16:16">
      <c r="P28" s="148"/>
    </row>
    <row r="29" s="136" customFormat="1" spans="1:9">
      <c r="A29" s="134"/>
      <c r="B29" s="134"/>
      <c r="F29" s="150"/>
      <c r="G29" s="150"/>
      <c r="H29" s="151"/>
      <c r="I29" s="155"/>
    </row>
    <row r="30" s="136" customFormat="1" spans="1:9">
      <c r="A30" s="134"/>
      <c r="B30" s="134"/>
      <c r="F30" s="150"/>
      <c r="G30" s="150"/>
      <c r="H30" s="151"/>
      <c r="I30" s="155"/>
    </row>
    <row r="31" s="136" customFormat="1" spans="1:9">
      <c r="A31" s="134"/>
      <c r="B31" s="134"/>
      <c r="F31" s="150"/>
      <c r="G31" s="150"/>
      <c r="H31" s="151"/>
      <c r="I31" s="155"/>
    </row>
    <row r="32" s="136" customFormat="1" spans="1:9">
      <c r="A32" s="134"/>
      <c r="B32" s="134"/>
      <c r="F32" s="150"/>
      <c r="G32" s="150"/>
      <c r="H32" s="151"/>
      <c r="I32" s="155"/>
    </row>
    <row r="33" s="136" customFormat="1" spans="1:9">
      <c r="A33" s="134"/>
      <c r="B33" s="134"/>
      <c r="F33" s="150"/>
      <c r="G33" s="150"/>
      <c r="H33" s="151"/>
      <c r="I33" s="155"/>
    </row>
    <row r="34" s="136" customFormat="1" spans="1:9">
      <c r="A34" s="134"/>
      <c r="B34" s="134"/>
      <c r="F34" s="150"/>
      <c r="G34" s="150"/>
      <c r="H34" s="151"/>
      <c r="I34" s="155"/>
    </row>
    <row r="35" s="136" customFormat="1" spans="1:9">
      <c r="A35" s="134"/>
      <c r="B35" s="134"/>
      <c r="F35" s="150"/>
      <c r="G35" s="150"/>
      <c r="H35" s="151"/>
      <c r="I35" s="155"/>
    </row>
    <row r="36" s="136" customFormat="1" spans="1:9">
      <c r="A36" s="134"/>
      <c r="B36" s="134"/>
      <c r="F36" s="150"/>
      <c r="G36" s="150"/>
      <c r="H36" s="151"/>
      <c r="I36" s="155"/>
    </row>
    <row r="37" s="136" customFormat="1" spans="1:9">
      <c r="A37" s="134"/>
      <c r="B37" s="134"/>
      <c r="F37" s="150"/>
      <c r="G37" s="150"/>
      <c r="H37" s="151"/>
      <c r="I37" s="155"/>
    </row>
    <row r="38" s="136" customFormat="1" spans="1:9">
      <c r="A38" s="134"/>
      <c r="B38" s="134"/>
      <c r="F38" s="150"/>
      <c r="G38" s="150"/>
      <c r="H38" s="151"/>
      <c r="I38" s="155"/>
    </row>
    <row r="39" s="136" customFormat="1" spans="1:9">
      <c r="A39" s="134"/>
      <c r="B39" s="134"/>
      <c r="F39" s="150"/>
      <c r="G39" s="150"/>
      <c r="H39" s="151"/>
      <c r="I39" s="155"/>
    </row>
    <row r="40" s="136" customFormat="1" spans="1:9">
      <c r="A40" s="134"/>
      <c r="B40" s="134"/>
      <c r="F40" s="150"/>
      <c r="G40" s="150"/>
      <c r="H40" s="151"/>
      <c r="I40" s="155"/>
    </row>
    <row r="41" s="136" customFormat="1" spans="1:9">
      <c r="A41" s="134"/>
      <c r="B41" s="134"/>
      <c r="F41" s="150"/>
      <c r="G41" s="150"/>
      <c r="H41" s="151"/>
      <c r="I41" s="155"/>
    </row>
    <row r="42" s="136" customFormat="1" spans="1:9">
      <c r="A42" s="134"/>
      <c r="B42" s="134"/>
      <c r="F42" s="150"/>
      <c r="G42" s="150"/>
      <c r="H42" s="151"/>
      <c r="I42" s="155"/>
    </row>
    <row r="43" s="136" customFormat="1" spans="1:9">
      <c r="A43" s="134"/>
      <c r="B43" s="134"/>
      <c r="F43" s="150"/>
      <c r="G43" s="150"/>
      <c r="H43" s="151"/>
      <c r="I43" s="155"/>
    </row>
    <row r="44" s="136" customFormat="1" spans="1:9">
      <c r="A44" s="134"/>
      <c r="B44" s="134"/>
      <c r="F44" s="150"/>
      <c r="G44" s="150"/>
      <c r="H44" s="151"/>
      <c r="I44" s="155"/>
    </row>
    <row r="45" s="136" customFormat="1" spans="1:9">
      <c r="A45" s="134"/>
      <c r="B45" s="134"/>
      <c r="F45" s="150"/>
      <c r="G45" s="150"/>
      <c r="H45" s="151"/>
      <c r="I45" s="155"/>
    </row>
    <row r="46" s="136" customFormat="1" spans="1:9">
      <c r="A46" s="134"/>
      <c r="B46" s="134"/>
      <c r="F46" s="150"/>
      <c r="G46" s="150"/>
      <c r="H46" s="151"/>
      <c r="I46" s="155"/>
    </row>
    <row r="47" s="136" customFormat="1" spans="1:9">
      <c r="A47" s="134"/>
      <c r="B47" s="134"/>
      <c r="F47" s="150"/>
      <c r="G47" s="150"/>
      <c r="H47" s="151"/>
      <c r="I47" s="155"/>
    </row>
    <row r="48" s="136" customFormat="1" spans="1:9">
      <c r="A48" s="134"/>
      <c r="B48" s="134"/>
      <c r="F48" s="150"/>
      <c r="G48" s="150"/>
      <c r="H48" s="151"/>
      <c r="I48" s="155"/>
    </row>
    <row r="49" s="136" customFormat="1" spans="1:9">
      <c r="A49" s="134"/>
      <c r="B49" s="134"/>
      <c r="F49" s="150"/>
      <c r="G49" s="150"/>
      <c r="H49" s="151"/>
      <c r="I49" s="155"/>
    </row>
    <row r="50" s="136" customFormat="1" spans="1:9">
      <c r="A50" s="134"/>
      <c r="B50" s="134"/>
      <c r="F50" s="150"/>
      <c r="G50" s="150"/>
      <c r="H50" s="151"/>
      <c r="I50" s="155"/>
    </row>
    <row r="51" s="136" customFormat="1" spans="1:9">
      <c r="A51" s="134"/>
      <c r="B51" s="134"/>
      <c r="F51" s="150"/>
      <c r="G51" s="150"/>
      <c r="H51" s="151"/>
      <c r="I51" s="155"/>
    </row>
    <row r="52" s="136" customFormat="1" spans="1:9">
      <c r="A52" s="134"/>
      <c r="B52" s="134"/>
      <c r="F52" s="150"/>
      <c r="G52" s="150"/>
      <c r="H52" s="151"/>
      <c r="I52" s="155"/>
    </row>
    <row r="53" s="136" customFormat="1" spans="1:9">
      <c r="A53" s="134"/>
      <c r="B53" s="134"/>
      <c r="F53" s="150"/>
      <c r="G53" s="150"/>
      <c r="H53" s="151"/>
      <c r="I53" s="155"/>
    </row>
    <row r="54" s="136" customFormat="1" spans="1:9">
      <c r="A54" s="134"/>
      <c r="B54" s="134"/>
      <c r="F54" s="150"/>
      <c r="G54" s="150"/>
      <c r="H54" s="151"/>
      <c r="I54" s="155"/>
    </row>
    <row r="55" s="136" customFormat="1" spans="1:9">
      <c r="A55" s="134"/>
      <c r="B55" s="134"/>
      <c r="F55" s="150"/>
      <c r="G55" s="150"/>
      <c r="H55" s="151"/>
      <c r="I55" s="155"/>
    </row>
    <row r="56" s="136" customFormat="1" spans="1:9">
      <c r="A56" s="134"/>
      <c r="B56" s="134"/>
      <c r="F56" s="150"/>
      <c r="G56" s="150"/>
      <c r="H56" s="151"/>
      <c r="I56" s="155"/>
    </row>
    <row r="57" s="136" customFormat="1" spans="1:9">
      <c r="A57" s="134"/>
      <c r="B57" s="134"/>
      <c r="F57" s="150"/>
      <c r="G57" s="150"/>
      <c r="H57" s="151"/>
      <c r="I57" s="155"/>
    </row>
    <row r="58" s="136" customFormat="1" spans="1:9">
      <c r="A58" s="134"/>
      <c r="B58" s="134"/>
      <c r="F58" s="150"/>
      <c r="G58" s="150"/>
      <c r="H58" s="151"/>
      <c r="I58" s="155"/>
    </row>
    <row r="59" s="136" customFormat="1" spans="1:9">
      <c r="A59" s="134"/>
      <c r="B59" s="134"/>
      <c r="F59" s="150"/>
      <c r="G59" s="150"/>
      <c r="H59" s="151"/>
      <c r="I59" s="155"/>
    </row>
    <row r="60" s="136" customFormat="1" spans="1:9">
      <c r="A60" s="134"/>
      <c r="B60" s="134"/>
      <c r="F60" s="150"/>
      <c r="G60" s="150"/>
      <c r="H60" s="151"/>
      <c r="I60" s="155"/>
    </row>
    <row r="61" s="136" customFormat="1" spans="1:9">
      <c r="A61" s="134"/>
      <c r="B61" s="134"/>
      <c r="F61" s="150"/>
      <c r="G61" s="150"/>
      <c r="H61" s="151"/>
      <c r="I61" s="155"/>
    </row>
    <row r="62" s="136" customFormat="1" spans="1:9">
      <c r="A62" s="134"/>
      <c r="B62" s="134"/>
      <c r="F62" s="150"/>
      <c r="G62" s="150"/>
      <c r="H62" s="151"/>
      <c r="I62" s="155"/>
    </row>
    <row r="63" s="136" customFormat="1" spans="1:9">
      <c r="A63" s="134"/>
      <c r="B63" s="134"/>
      <c r="F63" s="150"/>
      <c r="G63" s="150"/>
      <c r="H63" s="151"/>
      <c r="I63" s="155"/>
    </row>
    <row r="64" s="136" customFormat="1" spans="1:9">
      <c r="A64" s="134"/>
      <c r="B64" s="134"/>
      <c r="F64" s="150"/>
      <c r="G64" s="150"/>
      <c r="H64" s="151"/>
      <c r="I64" s="155"/>
    </row>
    <row r="65" s="136" customFormat="1" spans="1:9">
      <c r="A65" s="134"/>
      <c r="B65" s="134"/>
      <c r="F65" s="150"/>
      <c r="G65" s="150"/>
      <c r="H65" s="151"/>
      <c r="I65" s="155"/>
    </row>
    <row r="66" s="136" customFormat="1" spans="1:9">
      <c r="A66" s="134"/>
      <c r="B66" s="134"/>
      <c r="F66" s="150"/>
      <c r="G66" s="150"/>
      <c r="H66" s="151"/>
      <c r="I66" s="155"/>
    </row>
    <row r="67" s="136" customFormat="1" spans="1:9">
      <c r="A67" s="134"/>
      <c r="B67" s="134"/>
      <c r="F67" s="150"/>
      <c r="G67" s="150"/>
      <c r="H67" s="151"/>
      <c r="I67" s="155"/>
    </row>
    <row r="68" s="136" customFormat="1" spans="1:9">
      <c r="A68" s="134"/>
      <c r="B68" s="134"/>
      <c r="F68" s="150"/>
      <c r="G68" s="150"/>
      <c r="H68" s="151"/>
      <c r="I68" s="155"/>
    </row>
    <row r="69" s="136" customFormat="1" spans="1:9">
      <c r="A69" s="134"/>
      <c r="B69" s="134"/>
      <c r="F69" s="150"/>
      <c r="G69" s="150"/>
      <c r="H69" s="151"/>
      <c r="I69" s="155"/>
    </row>
    <row r="70" s="136" customFormat="1" spans="1:9">
      <c r="A70" s="134"/>
      <c r="B70" s="134"/>
      <c r="F70" s="150"/>
      <c r="G70" s="150"/>
      <c r="H70" s="151"/>
      <c r="I70" s="155"/>
    </row>
    <row r="71" s="136" customFormat="1" spans="1:9">
      <c r="A71" s="134"/>
      <c r="B71" s="134"/>
      <c r="F71" s="150"/>
      <c r="G71" s="150"/>
      <c r="H71" s="151"/>
      <c r="I71" s="155"/>
    </row>
    <row r="72" s="136" customFormat="1" spans="1:9">
      <c r="A72" s="134"/>
      <c r="B72" s="134"/>
      <c r="F72" s="150"/>
      <c r="G72" s="150"/>
      <c r="H72" s="151"/>
      <c r="I72" s="155"/>
    </row>
    <row r="73" s="136" customFormat="1" spans="1:9">
      <c r="A73" s="134"/>
      <c r="B73" s="134"/>
      <c r="F73" s="150"/>
      <c r="G73" s="150"/>
      <c r="H73" s="151"/>
      <c r="I73" s="155"/>
    </row>
    <row r="74" s="136" customFormat="1" spans="1:9">
      <c r="A74" s="134"/>
      <c r="B74" s="134"/>
      <c r="F74" s="150"/>
      <c r="G74" s="150"/>
      <c r="H74" s="151"/>
      <c r="I74" s="155"/>
    </row>
    <row r="75" s="136" customFormat="1" spans="1:9">
      <c r="A75" s="134"/>
      <c r="B75" s="134"/>
      <c r="F75" s="150"/>
      <c r="G75" s="150"/>
      <c r="H75" s="151"/>
      <c r="I75" s="155"/>
    </row>
    <row r="76" s="136" customFormat="1" spans="1:9">
      <c r="A76" s="134"/>
      <c r="B76" s="134"/>
      <c r="F76" s="150"/>
      <c r="G76" s="150"/>
      <c r="H76" s="151"/>
      <c r="I76" s="155"/>
    </row>
    <row r="77" s="136" customFormat="1" spans="1:9">
      <c r="A77" s="134"/>
      <c r="B77" s="134"/>
      <c r="F77" s="150"/>
      <c r="G77" s="150"/>
      <c r="H77" s="151"/>
      <c r="I77" s="155"/>
    </row>
    <row r="78" s="136" customFormat="1" spans="1:9">
      <c r="A78" s="134"/>
      <c r="B78" s="134"/>
      <c r="F78" s="150"/>
      <c r="G78" s="150"/>
      <c r="H78" s="151"/>
      <c r="I78" s="155"/>
    </row>
    <row r="79" s="136" customFormat="1" spans="1:9">
      <c r="A79" s="134"/>
      <c r="B79" s="134"/>
      <c r="F79" s="150"/>
      <c r="G79" s="150"/>
      <c r="H79" s="151"/>
      <c r="I79" s="155"/>
    </row>
    <row r="80" s="136" customFormat="1" spans="1:9">
      <c r="A80" s="134"/>
      <c r="B80" s="134"/>
      <c r="F80" s="150"/>
      <c r="G80" s="150"/>
      <c r="H80" s="151"/>
      <c r="I80" s="155"/>
    </row>
    <row r="81" s="136" customFormat="1" spans="1:9">
      <c r="A81" s="134"/>
      <c r="B81" s="134"/>
      <c r="F81" s="150"/>
      <c r="G81" s="150"/>
      <c r="H81" s="151"/>
      <c r="I81" s="155"/>
    </row>
    <row r="82" s="136" customFormat="1" spans="1:9">
      <c r="A82" s="134"/>
      <c r="B82" s="134"/>
      <c r="F82" s="150"/>
      <c r="G82" s="150"/>
      <c r="H82" s="151"/>
      <c r="I82" s="155"/>
    </row>
    <row r="83" s="136" customFormat="1" spans="1:9">
      <c r="A83" s="134"/>
      <c r="B83" s="134"/>
      <c r="F83" s="150"/>
      <c r="G83" s="150"/>
      <c r="H83" s="151"/>
      <c r="I83" s="155"/>
    </row>
    <row r="84" s="136" customFormat="1" spans="1:9">
      <c r="A84" s="134"/>
      <c r="B84" s="134"/>
      <c r="F84" s="150"/>
      <c r="G84" s="150"/>
      <c r="H84" s="151"/>
      <c r="I84" s="155"/>
    </row>
    <row r="85" s="136" customFormat="1" spans="1:9">
      <c r="A85" s="134"/>
      <c r="B85" s="134"/>
      <c r="F85" s="150"/>
      <c r="G85" s="150"/>
      <c r="H85" s="151"/>
      <c r="I85" s="155"/>
    </row>
    <row r="86" s="136" customFormat="1" spans="1:9">
      <c r="A86" s="134"/>
      <c r="B86" s="134"/>
      <c r="F86" s="150"/>
      <c r="G86" s="150"/>
      <c r="H86" s="151"/>
      <c r="I86" s="155"/>
    </row>
    <row r="87" s="136" customFormat="1" spans="1:9">
      <c r="A87" s="134"/>
      <c r="B87" s="134"/>
      <c r="F87" s="150"/>
      <c r="G87" s="150"/>
      <c r="H87" s="151"/>
      <c r="I87" s="155"/>
    </row>
    <row r="88" s="136" customFormat="1" spans="1:9">
      <c r="A88" s="134"/>
      <c r="B88" s="134"/>
      <c r="F88" s="150"/>
      <c r="G88" s="150"/>
      <c r="H88" s="151"/>
      <c r="I88" s="155"/>
    </row>
    <row r="89" s="136" customFormat="1" spans="1:9">
      <c r="A89" s="134"/>
      <c r="B89" s="134"/>
      <c r="F89" s="150"/>
      <c r="G89" s="150"/>
      <c r="H89" s="151"/>
      <c r="I89" s="155"/>
    </row>
    <row r="90" s="136" customFormat="1" spans="1:9">
      <c r="A90" s="134"/>
      <c r="B90" s="134"/>
      <c r="F90" s="150"/>
      <c r="G90" s="150"/>
      <c r="H90" s="151"/>
      <c r="I90" s="155"/>
    </row>
    <row r="91" s="136" customFormat="1" spans="1:9">
      <c r="A91" s="134"/>
      <c r="B91" s="134"/>
      <c r="F91" s="150"/>
      <c r="G91" s="150"/>
      <c r="H91" s="151"/>
      <c r="I91" s="155"/>
    </row>
    <row r="92" s="136" customFormat="1" spans="1:9">
      <c r="A92" s="134"/>
      <c r="B92" s="134"/>
      <c r="F92" s="150"/>
      <c r="G92" s="150"/>
      <c r="H92" s="151"/>
      <c r="I92" s="155"/>
    </row>
    <row r="93" s="136" customFormat="1" spans="1:9">
      <c r="A93" s="134"/>
      <c r="B93" s="134"/>
      <c r="F93" s="150"/>
      <c r="G93" s="150"/>
      <c r="H93" s="151"/>
      <c r="I93" s="155"/>
    </row>
    <row r="94" s="136" customFormat="1" spans="1:9">
      <c r="A94" s="134"/>
      <c r="B94" s="134"/>
      <c r="F94" s="150"/>
      <c r="G94" s="150"/>
      <c r="H94" s="151"/>
      <c r="I94" s="155"/>
    </row>
    <row r="95" s="136" customFormat="1" spans="1:9">
      <c r="A95" s="134"/>
      <c r="B95" s="134"/>
      <c r="F95" s="150"/>
      <c r="G95" s="150"/>
      <c r="H95" s="151"/>
      <c r="I95" s="155"/>
    </row>
    <row r="96" s="136" customFormat="1" spans="1:9">
      <c r="A96" s="134"/>
      <c r="B96" s="134"/>
      <c r="F96" s="150"/>
      <c r="G96" s="150"/>
      <c r="H96" s="151"/>
      <c r="I96" s="155"/>
    </row>
    <row r="97" s="136" customFormat="1" spans="1:9">
      <c r="A97" s="134"/>
      <c r="B97" s="134"/>
      <c r="F97" s="150"/>
      <c r="G97" s="150"/>
      <c r="H97" s="151"/>
      <c r="I97" s="155"/>
    </row>
    <row r="98" s="136" customFormat="1" spans="1:9">
      <c r="A98" s="134"/>
      <c r="B98" s="134"/>
      <c r="F98" s="150"/>
      <c r="G98" s="150"/>
      <c r="H98" s="151"/>
      <c r="I98" s="155"/>
    </row>
    <row r="99" s="136" customFormat="1" spans="1:9">
      <c r="A99" s="134"/>
      <c r="B99" s="134"/>
      <c r="F99" s="150"/>
      <c r="G99" s="150"/>
      <c r="H99" s="151"/>
      <c r="I99" s="155"/>
    </row>
    <row r="100" s="136" customFormat="1" spans="1:9">
      <c r="A100" s="134"/>
      <c r="B100" s="134"/>
      <c r="F100" s="150"/>
      <c r="G100" s="150"/>
      <c r="H100" s="151"/>
      <c r="I100" s="155"/>
    </row>
    <row r="101" s="136" customFormat="1" spans="1:9">
      <c r="A101" s="134"/>
      <c r="B101" s="134"/>
      <c r="F101" s="150"/>
      <c r="G101" s="150"/>
      <c r="H101" s="151"/>
      <c r="I101" s="155"/>
    </row>
    <row r="102" s="136" customFormat="1" spans="1:9">
      <c r="A102" s="134"/>
      <c r="B102" s="134"/>
      <c r="F102" s="150"/>
      <c r="G102" s="150"/>
      <c r="H102" s="151"/>
      <c r="I102" s="155"/>
    </row>
    <row r="103" s="136" customFormat="1" spans="1:9">
      <c r="A103" s="134"/>
      <c r="B103" s="134"/>
      <c r="F103" s="150"/>
      <c r="G103" s="150"/>
      <c r="H103" s="151"/>
      <c r="I103" s="155"/>
    </row>
    <row r="104" s="136" customFormat="1" spans="1:9">
      <c r="A104" s="134"/>
      <c r="B104" s="134"/>
      <c r="F104" s="150"/>
      <c r="G104" s="150"/>
      <c r="H104" s="151"/>
      <c r="I104" s="155"/>
    </row>
    <row r="105" s="136" customFormat="1" spans="1:9">
      <c r="A105" s="134"/>
      <c r="B105" s="134"/>
      <c r="F105" s="150"/>
      <c r="G105" s="150"/>
      <c r="H105" s="151"/>
      <c r="I105" s="155"/>
    </row>
    <row r="106" s="136" customFormat="1" spans="1:9">
      <c r="A106" s="134"/>
      <c r="B106" s="134"/>
      <c r="F106" s="150"/>
      <c r="G106" s="150"/>
      <c r="H106" s="151"/>
      <c r="I106" s="155"/>
    </row>
    <row r="107" s="136" customFormat="1" spans="1:9">
      <c r="A107" s="134"/>
      <c r="B107" s="134"/>
      <c r="F107" s="150"/>
      <c r="G107" s="150"/>
      <c r="H107" s="151"/>
      <c r="I107" s="155"/>
    </row>
    <row r="108" s="136" customFormat="1" spans="1:9">
      <c r="A108" s="134"/>
      <c r="B108" s="134"/>
      <c r="F108" s="150"/>
      <c r="G108" s="150"/>
      <c r="H108" s="151"/>
      <c r="I108" s="155"/>
    </row>
    <row r="109" s="136" customFormat="1" spans="1:9">
      <c r="A109" s="134"/>
      <c r="B109" s="134"/>
      <c r="F109" s="150"/>
      <c r="G109" s="150"/>
      <c r="H109" s="151"/>
      <c r="I109" s="155"/>
    </row>
    <row r="110" s="136" customFormat="1" spans="1:9">
      <c r="A110" s="134"/>
      <c r="B110" s="134"/>
      <c r="F110" s="150"/>
      <c r="G110" s="150"/>
      <c r="H110" s="151"/>
      <c r="I110" s="155"/>
    </row>
    <row r="111" s="136" customFormat="1" spans="1:9">
      <c r="A111" s="134"/>
      <c r="B111" s="134"/>
      <c r="F111" s="150"/>
      <c r="G111" s="150"/>
      <c r="H111" s="151"/>
      <c r="I111" s="155"/>
    </row>
    <row r="112" s="136" customFormat="1" spans="1:9">
      <c r="A112" s="134"/>
      <c r="B112" s="134"/>
      <c r="F112" s="150"/>
      <c r="G112" s="150"/>
      <c r="H112" s="151"/>
      <c r="I112" s="155"/>
    </row>
    <row r="113" s="136" customFormat="1" spans="1:9">
      <c r="A113" s="134"/>
      <c r="B113" s="134"/>
      <c r="F113" s="150"/>
      <c r="G113" s="150"/>
      <c r="H113" s="151"/>
      <c r="I113" s="155"/>
    </row>
    <row r="114" s="136" customFormat="1" spans="1:9">
      <c r="A114" s="134"/>
      <c r="B114" s="134"/>
      <c r="F114" s="150"/>
      <c r="G114" s="150"/>
      <c r="H114" s="151"/>
      <c r="I114" s="155"/>
    </row>
    <row r="115" s="136" customFormat="1" spans="1:9">
      <c r="A115" s="134"/>
      <c r="B115" s="134"/>
      <c r="F115" s="150"/>
      <c r="G115" s="150"/>
      <c r="H115" s="151"/>
      <c r="I115" s="155"/>
    </row>
    <row r="116" s="136" customFormat="1" spans="1:9">
      <c r="A116" s="134"/>
      <c r="B116" s="134"/>
      <c r="F116" s="150"/>
      <c r="G116" s="150"/>
      <c r="H116" s="151"/>
      <c r="I116" s="155"/>
    </row>
    <row r="117" s="136" customFormat="1" spans="1:9">
      <c r="A117" s="134"/>
      <c r="B117" s="134"/>
      <c r="F117" s="150"/>
      <c r="G117" s="150"/>
      <c r="H117" s="151"/>
      <c r="I117" s="155"/>
    </row>
    <row r="118" s="136" customFormat="1" spans="1:9">
      <c r="A118" s="134"/>
      <c r="B118" s="134"/>
      <c r="F118" s="150"/>
      <c r="G118" s="150"/>
      <c r="H118" s="151"/>
      <c r="I118" s="155"/>
    </row>
    <row r="119" s="136" customFormat="1" spans="1:9">
      <c r="A119" s="134"/>
      <c r="B119" s="134"/>
      <c r="F119" s="150"/>
      <c r="G119" s="150"/>
      <c r="H119" s="151"/>
      <c r="I119" s="155"/>
    </row>
    <row r="120" s="136" customFormat="1" spans="1:9">
      <c r="A120" s="134"/>
      <c r="B120" s="134"/>
      <c r="F120" s="150"/>
      <c r="G120" s="150"/>
      <c r="H120" s="151"/>
      <c r="I120" s="155"/>
    </row>
    <row r="121" s="136" customFormat="1" spans="1:9">
      <c r="A121" s="134"/>
      <c r="B121" s="134"/>
      <c r="F121" s="150"/>
      <c r="G121" s="150"/>
      <c r="H121" s="151"/>
      <c r="I121" s="155"/>
    </row>
    <row r="122" s="136" customFormat="1" spans="1:9">
      <c r="A122" s="134"/>
      <c r="B122" s="134"/>
      <c r="F122" s="150"/>
      <c r="G122" s="150"/>
      <c r="H122" s="151"/>
      <c r="I122" s="155"/>
    </row>
    <row r="123" s="136" customFormat="1" spans="1:9">
      <c r="A123" s="134"/>
      <c r="B123" s="134"/>
      <c r="F123" s="150"/>
      <c r="G123" s="150"/>
      <c r="H123" s="151"/>
      <c r="I123" s="155"/>
    </row>
    <row r="124" s="136" customFormat="1" spans="1:9">
      <c r="A124" s="134"/>
      <c r="B124" s="134"/>
      <c r="F124" s="150"/>
      <c r="G124" s="150"/>
      <c r="H124" s="151"/>
      <c r="I124" s="155"/>
    </row>
    <row r="125" s="136" customFormat="1" spans="1:9">
      <c r="A125" s="134"/>
      <c r="B125" s="134"/>
      <c r="F125" s="150"/>
      <c r="G125" s="150"/>
      <c r="H125" s="151"/>
      <c r="I125" s="155"/>
    </row>
    <row r="126" s="136" customFormat="1" spans="1:9">
      <c r="A126" s="134"/>
      <c r="B126" s="134"/>
      <c r="F126" s="150"/>
      <c r="G126" s="150"/>
      <c r="H126" s="151"/>
      <c r="I126" s="155"/>
    </row>
    <row r="127" s="136" customFormat="1" spans="1:9">
      <c r="A127" s="134"/>
      <c r="B127" s="134"/>
      <c r="F127" s="150"/>
      <c r="G127" s="150"/>
      <c r="H127" s="151"/>
      <c r="I127" s="155"/>
    </row>
    <row r="128" s="136" customFormat="1" spans="1:9">
      <c r="A128" s="134"/>
      <c r="B128" s="134"/>
      <c r="F128" s="150"/>
      <c r="G128" s="150"/>
      <c r="H128" s="151"/>
      <c r="I128" s="155"/>
    </row>
    <row r="129" s="136" customFormat="1" spans="1:9">
      <c r="A129" s="134"/>
      <c r="B129" s="134"/>
      <c r="F129" s="150"/>
      <c r="G129" s="150"/>
      <c r="H129" s="151"/>
      <c r="I129" s="155"/>
    </row>
    <row r="130" s="136" customFormat="1" spans="1:9">
      <c r="A130" s="134"/>
      <c r="B130" s="134"/>
      <c r="F130" s="150"/>
      <c r="G130" s="150"/>
      <c r="H130" s="151"/>
      <c r="I130" s="155"/>
    </row>
    <row r="131" s="136" customFormat="1" spans="1:9">
      <c r="A131" s="134"/>
      <c r="B131" s="134"/>
      <c r="F131" s="150"/>
      <c r="G131" s="150"/>
      <c r="H131" s="151"/>
      <c r="I131" s="155"/>
    </row>
    <row r="132" s="136" customFormat="1" spans="1:9">
      <c r="A132" s="134"/>
      <c r="B132" s="134"/>
      <c r="F132" s="150"/>
      <c r="G132" s="150"/>
      <c r="H132" s="151"/>
      <c r="I132" s="155"/>
    </row>
    <row r="133" s="136" customFormat="1" spans="1:9">
      <c r="A133" s="134"/>
      <c r="B133" s="134"/>
      <c r="F133" s="150"/>
      <c r="G133" s="150"/>
      <c r="H133" s="151"/>
      <c r="I133" s="155"/>
    </row>
    <row r="134" s="136" customFormat="1" spans="1:9">
      <c r="A134" s="134"/>
      <c r="B134" s="134"/>
      <c r="F134" s="150"/>
      <c r="G134" s="150"/>
      <c r="H134" s="151"/>
      <c r="I134" s="155"/>
    </row>
    <row r="135" s="136" customFormat="1" spans="1:9">
      <c r="A135" s="134"/>
      <c r="B135" s="134"/>
      <c r="F135" s="150"/>
      <c r="G135" s="150"/>
      <c r="H135" s="151"/>
      <c r="I135" s="155"/>
    </row>
    <row r="136" s="136" customFormat="1" spans="1:9">
      <c r="A136" s="134"/>
      <c r="B136" s="134"/>
      <c r="F136" s="150"/>
      <c r="G136" s="150"/>
      <c r="H136" s="151"/>
      <c r="I136" s="155"/>
    </row>
    <row r="137" s="136" customFormat="1" spans="1:9">
      <c r="A137" s="134"/>
      <c r="B137" s="134"/>
      <c r="F137" s="150"/>
      <c r="G137" s="150"/>
      <c r="H137" s="151"/>
      <c r="I137" s="155"/>
    </row>
    <row r="138" s="136" customFormat="1" spans="1:9">
      <c r="A138" s="134"/>
      <c r="B138" s="134"/>
      <c r="F138" s="150"/>
      <c r="G138" s="150"/>
      <c r="H138" s="151"/>
      <c r="I138" s="155"/>
    </row>
    <row r="139" s="136" customFormat="1" spans="1:9">
      <c r="A139" s="134"/>
      <c r="B139" s="134"/>
      <c r="F139" s="150"/>
      <c r="G139" s="150"/>
      <c r="H139" s="151"/>
      <c r="I139" s="155"/>
    </row>
    <row r="140" s="136" customFormat="1" spans="1:9">
      <c r="A140" s="134"/>
      <c r="B140" s="134"/>
      <c r="F140" s="150"/>
      <c r="G140" s="150"/>
      <c r="H140" s="151"/>
      <c r="I140" s="155"/>
    </row>
    <row r="141" s="136" customFormat="1" spans="1:9">
      <c r="A141" s="134"/>
      <c r="B141" s="134"/>
      <c r="F141" s="150"/>
      <c r="G141" s="150"/>
      <c r="H141" s="151"/>
      <c r="I141" s="155"/>
    </row>
    <row r="142" s="136" customFormat="1" spans="1:9">
      <c r="A142" s="134"/>
      <c r="B142" s="134"/>
      <c r="F142" s="150"/>
      <c r="G142" s="150"/>
      <c r="H142" s="151"/>
      <c r="I142" s="155"/>
    </row>
    <row r="143" s="136" customFormat="1" spans="1:9">
      <c r="A143" s="134"/>
      <c r="B143" s="134"/>
      <c r="F143" s="150"/>
      <c r="G143" s="150"/>
      <c r="H143" s="151"/>
      <c r="I143" s="155"/>
    </row>
    <row r="144" s="136" customFormat="1" spans="1:9">
      <c r="A144" s="134"/>
      <c r="B144" s="134"/>
      <c r="F144" s="150"/>
      <c r="G144" s="150"/>
      <c r="H144" s="151"/>
      <c r="I144" s="155"/>
    </row>
    <row r="145" s="136" customFormat="1" spans="1:9">
      <c r="A145" s="134"/>
      <c r="B145" s="134"/>
      <c r="F145" s="150"/>
      <c r="G145" s="150"/>
      <c r="H145" s="151"/>
      <c r="I145" s="155"/>
    </row>
    <row r="146" s="136" customFormat="1" spans="1:9">
      <c r="A146" s="134"/>
      <c r="B146" s="134"/>
      <c r="F146" s="150"/>
      <c r="G146" s="150"/>
      <c r="H146" s="151"/>
      <c r="I146" s="155"/>
    </row>
    <row r="147" s="136" customFormat="1" spans="1:9">
      <c r="A147" s="134"/>
      <c r="B147" s="134"/>
      <c r="F147" s="150"/>
      <c r="G147" s="150"/>
      <c r="H147" s="151"/>
      <c r="I147" s="155"/>
    </row>
    <row r="148" s="136" customFormat="1" spans="1:9">
      <c r="A148" s="134"/>
      <c r="B148" s="134"/>
      <c r="F148" s="150"/>
      <c r="G148" s="150"/>
      <c r="H148" s="151"/>
      <c r="I148" s="155"/>
    </row>
    <row r="149" s="136" customFormat="1" spans="1:9">
      <c r="A149" s="134"/>
      <c r="B149" s="134"/>
      <c r="F149" s="150"/>
      <c r="G149" s="150"/>
      <c r="H149" s="151"/>
      <c r="I149" s="155"/>
    </row>
    <row r="150" s="136" customFormat="1" spans="1:9">
      <c r="A150" s="134"/>
      <c r="B150" s="134"/>
      <c r="F150" s="150"/>
      <c r="G150" s="150"/>
      <c r="H150" s="151"/>
      <c r="I150" s="155"/>
    </row>
    <row r="151" s="136" customFormat="1" spans="1:9">
      <c r="A151" s="134"/>
      <c r="B151" s="134"/>
      <c r="F151" s="150"/>
      <c r="G151" s="150"/>
      <c r="H151" s="151"/>
      <c r="I151" s="155"/>
    </row>
    <row r="152" s="136" customFormat="1" spans="1:9">
      <c r="A152" s="134"/>
      <c r="B152" s="134"/>
      <c r="F152" s="150"/>
      <c r="G152" s="150"/>
      <c r="H152" s="151"/>
      <c r="I152" s="155"/>
    </row>
    <row r="153" s="136" customFormat="1" spans="1:9">
      <c r="A153" s="134"/>
      <c r="B153" s="134"/>
      <c r="F153" s="150"/>
      <c r="G153" s="150"/>
      <c r="H153" s="151"/>
      <c r="I153" s="155"/>
    </row>
    <row r="154" s="136" customFormat="1" spans="1:9">
      <c r="A154" s="134"/>
      <c r="B154" s="134"/>
      <c r="F154" s="150"/>
      <c r="G154" s="150"/>
      <c r="H154" s="151"/>
      <c r="I154" s="155"/>
    </row>
    <row r="155" s="136" customFormat="1" spans="1:9">
      <c r="A155" s="134"/>
      <c r="B155" s="134"/>
      <c r="F155" s="150"/>
      <c r="G155" s="150"/>
      <c r="H155" s="151"/>
      <c r="I155" s="155"/>
    </row>
    <row r="156" s="136" customFormat="1" spans="1:9">
      <c r="A156" s="134"/>
      <c r="B156" s="134"/>
      <c r="F156" s="150"/>
      <c r="G156" s="150"/>
      <c r="H156" s="151"/>
      <c r="I156" s="155"/>
    </row>
    <row r="157" s="136" customFormat="1" spans="1:9">
      <c r="A157" s="134"/>
      <c r="B157" s="134"/>
      <c r="F157" s="150"/>
      <c r="G157" s="150"/>
      <c r="H157" s="151"/>
      <c r="I157" s="155"/>
    </row>
    <row r="158" s="136" customFormat="1" spans="1:9">
      <c r="A158" s="134"/>
      <c r="B158" s="134"/>
      <c r="F158" s="150"/>
      <c r="G158" s="150"/>
      <c r="H158" s="151"/>
      <c r="I158" s="155"/>
    </row>
    <row r="159" s="136" customFormat="1" spans="1:9">
      <c r="A159" s="134"/>
      <c r="B159" s="134"/>
      <c r="F159" s="150"/>
      <c r="G159" s="150"/>
      <c r="H159" s="151"/>
      <c r="I159" s="155"/>
    </row>
    <row r="160" s="136" customFormat="1" spans="1:9">
      <c r="A160" s="134"/>
      <c r="B160" s="134"/>
      <c r="F160" s="150"/>
      <c r="G160" s="150"/>
      <c r="H160" s="151"/>
      <c r="I160" s="155"/>
    </row>
    <row r="161" s="136" customFormat="1" spans="1:9">
      <c r="A161" s="134"/>
      <c r="B161" s="134"/>
      <c r="F161" s="150"/>
      <c r="G161" s="150"/>
      <c r="H161" s="151"/>
      <c r="I161" s="155"/>
    </row>
    <row r="162" s="136" customFormat="1" spans="1:9">
      <c r="A162" s="134"/>
      <c r="B162" s="134"/>
      <c r="F162" s="150"/>
      <c r="G162" s="150"/>
      <c r="H162" s="151"/>
      <c r="I162" s="155"/>
    </row>
    <row r="163" s="136" customFormat="1" spans="1:9">
      <c r="A163" s="134"/>
      <c r="B163" s="134"/>
      <c r="F163" s="150"/>
      <c r="G163" s="150"/>
      <c r="H163" s="151"/>
      <c r="I163" s="155"/>
    </row>
    <row r="164" s="136" customFormat="1" spans="1:9">
      <c r="A164" s="134"/>
      <c r="B164" s="134"/>
      <c r="F164" s="150"/>
      <c r="G164" s="150"/>
      <c r="H164" s="151"/>
      <c r="I164" s="155"/>
    </row>
    <row r="165" s="136" customFormat="1" spans="1:9">
      <c r="A165" s="134"/>
      <c r="B165" s="134"/>
      <c r="F165" s="150"/>
      <c r="G165" s="150"/>
      <c r="H165" s="151"/>
      <c r="I165" s="155"/>
    </row>
    <row r="166" s="136" customFormat="1" spans="1:9">
      <c r="A166" s="134"/>
      <c r="B166" s="134"/>
      <c r="F166" s="150"/>
      <c r="G166" s="150"/>
      <c r="H166" s="151"/>
      <c r="I166" s="155"/>
    </row>
    <row r="167" s="136" customFormat="1" spans="1:9">
      <c r="A167" s="134"/>
      <c r="B167" s="134"/>
      <c r="F167" s="150"/>
      <c r="G167" s="150"/>
      <c r="H167" s="151"/>
      <c r="I167" s="155"/>
    </row>
    <row r="168" s="136" customFormat="1" spans="1:9">
      <c r="A168" s="134"/>
      <c r="B168" s="134"/>
      <c r="F168" s="150"/>
      <c r="G168" s="150"/>
      <c r="H168" s="151"/>
      <c r="I168" s="155"/>
    </row>
    <row r="169" s="136" customFormat="1" spans="1:9">
      <c r="A169" s="134"/>
      <c r="B169" s="134"/>
      <c r="F169" s="150"/>
      <c r="G169" s="150"/>
      <c r="H169" s="151"/>
      <c r="I169" s="155"/>
    </row>
    <row r="170" s="136" customFormat="1" spans="1:9">
      <c r="A170" s="134"/>
      <c r="B170" s="134"/>
      <c r="F170" s="150"/>
      <c r="G170" s="150"/>
      <c r="H170" s="151"/>
      <c r="I170" s="155"/>
    </row>
    <row r="171" s="136" customFormat="1" spans="1:9">
      <c r="A171" s="134"/>
      <c r="B171" s="134"/>
      <c r="F171" s="150"/>
      <c r="G171" s="150"/>
      <c r="H171" s="151"/>
      <c r="I171" s="155"/>
    </row>
    <row r="172" s="136" customFormat="1" spans="1:9">
      <c r="A172" s="134"/>
      <c r="B172" s="134"/>
      <c r="F172" s="150"/>
      <c r="G172" s="150"/>
      <c r="H172" s="151"/>
      <c r="I172" s="155"/>
    </row>
    <row r="173" s="136" customFormat="1" spans="1:9">
      <c r="A173" s="134"/>
      <c r="B173" s="134"/>
      <c r="F173" s="150"/>
      <c r="G173" s="150"/>
      <c r="H173" s="151"/>
      <c r="I173" s="155"/>
    </row>
    <row r="174" s="136" customFormat="1" spans="1:9">
      <c r="A174" s="134"/>
      <c r="B174" s="134"/>
      <c r="F174" s="150"/>
      <c r="G174" s="150"/>
      <c r="H174" s="151"/>
      <c r="I174" s="155"/>
    </row>
    <row r="175" s="136" customFormat="1" spans="1:9">
      <c r="A175" s="134"/>
      <c r="B175" s="134"/>
      <c r="F175" s="150"/>
      <c r="G175" s="150"/>
      <c r="H175" s="151"/>
      <c r="I175" s="155"/>
    </row>
    <row r="176" s="136" customFormat="1" spans="1:9">
      <c r="A176" s="134"/>
      <c r="B176" s="134"/>
      <c r="F176" s="150"/>
      <c r="G176" s="150"/>
      <c r="H176" s="151"/>
      <c r="I176" s="155"/>
    </row>
    <row r="177" s="136" customFormat="1" spans="1:9">
      <c r="A177" s="134"/>
      <c r="B177" s="134"/>
      <c r="F177" s="150"/>
      <c r="G177" s="150"/>
      <c r="H177" s="151"/>
      <c r="I177" s="155"/>
    </row>
    <row r="178" s="136" customFormat="1" spans="1:9">
      <c r="A178" s="134"/>
      <c r="B178" s="134"/>
      <c r="F178" s="150"/>
      <c r="G178" s="150"/>
      <c r="H178" s="151"/>
      <c r="I178" s="155"/>
    </row>
    <row r="179" s="136" customFormat="1" spans="1:9">
      <c r="A179" s="134"/>
      <c r="B179" s="134"/>
      <c r="F179" s="150"/>
      <c r="G179" s="150"/>
      <c r="H179" s="151"/>
      <c r="I179" s="155"/>
    </row>
    <row r="180" s="136" customFormat="1" spans="1:9">
      <c r="A180" s="134"/>
      <c r="B180" s="134"/>
      <c r="F180" s="150"/>
      <c r="G180" s="150"/>
      <c r="H180" s="151"/>
      <c r="I180" s="155"/>
    </row>
    <row r="181" s="136" customFormat="1" spans="1:9">
      <c r="A181" s="134"/>
      <c r="B181" s="134"/>
      <c r="F181" s="150"/>
      <c r="G181" s="150"/>
      <c r="H181" s="151"/>
      <c r="I181" s="155"/>
    </row>
    <row r="182" s="136" customFormat="1" spans="1:9">
      <c r="A182" s="134"/>
      <c r="B182" s="134"/>
      <c r="F182" s="150"/>
      <c r="G182" s="150"/>
      <c r="H182" s="151"/>
      <c r="I182" s="155"/>
    </row>
    <row r="183" s="136" customFormat="1" spans="1:9">
      <c r="A183" s="134"/>
      <c r="B183" s="134"/>
      <c r="F183" s="150"/>
      <c r="G183" s="150"/>
      <c r="H183" s="151"/>
      <c r="I183" s="155"/>
    </row>
    <row r="184" s="136" customFormat="1" spans="1:9">
      <c r="A184" s="134"/>
      <c r="B184" s="134"/>
      <c r="F184" s="150"/>
      <c r="G184" s="150"/>
      <c r="H184" s="151"/>
      <c r="I184" s="155"/>
    </row>
    <row r="185" s="136" customFormat="1" spans="1:9">
      <c r="A185" s="134"/>
      <c r="B185" s="134"/>
      <c r="F185" s="150"/>
      <c r="G185" s="150"/>
      <c r="H185" s="151"/>
      <c r="I185" s="155"/>
    </row>
    <row r="186" s="136" customFormat="1" spans="1:9">
      <c r="A186" s="134"/>
      <c r="B186" s="134"/>
      <c r="F186" s="150"/>
      <c r="G186" s="150"/>
      <c r="H186" s="151"/>
      <c r="I186" s="155"/>
    </row>
    <row r="187" s="136" customFormat="1" spans="1:9">
      <c r="A187" s="134"/>
      <c r="B187" s="134"/>
      <c r="F187" s="150"/>
      <c r="G187" s="150"/>
      <c r="H187" s="151"/>
      <c r="I187" s="155"/>
    </row>
    <row r="188" s="136" customFormat="1" spans="1:9">
      <c r="A188" s="134"/>
      <c r="B188" s="134"/>
      <c r="F188" s="150"/>
      <c r="G188" s="150"/>
      <c r="H188" s="151"/>
      <c r="I188" s="155"/>
    </row>
    <row r="189" s="136" customFormat="1" spans="1:9">
      <c r="A189" s="134"/>
      <c r="B189" s="134"/>
      <c r="F189" s="150"/>
      <c r="G189" s="150"/>
      <c r="H189" s="151"/>
      <c r="I189" s="155"/>
    </row>
    <row r="190" s="136" customFormat="1" spans="1:9">
      <c r="A190" s="134"/>
      <c r="B190" s="134"/>
      <c r="F190" s="150"/>
      <c r="G190" s="150"/>
      <c r="H190" s="151"/>
      <c r="I190" s="155"/>
    </row>
    <row r="191" s="136" customFormat="1" spans="1:9">
      <c r="A191" s="134"/>
      <c r="B191" s="134"/>
      <c r="F191" s="150"/>
      <c r="G191" s="150"/>
      <c r="H191" s="151"/>
      <c r="I191" s="155"/>
    </row>
    <row r="192" s="136" customFormat="1" spans="1:9">
      <c r="A192" s="134"/>
      <c r="B192" s="134"/>
      <c r="F192" s="150"/>
      <c r="G192" s="150"/>
      <c r="H192" s="151"/>
      <c r="I192" s="155"/>
    </row>
    <row r="193" s="136" customFormat="1" spans="1:9">
      <c r="A193" s="134"/>
      <c r="B193" s="134"/>
      <c r="F193" s="150"/>
      <c r="G193" s="150"/>
      <c r="H193" s="151"/>
      <c r="I193" s="155"/>
    </row>
    <row r="194" s="136" customFormat="1" spans="1:9">
      <c r="A194" s="134"/>
      <c r="B194" s="134"/>
      <c r="F194" s="150"/>
      <c r="G194" s="150"/>
      <c r="H194" s="151"/>
      <c r="I194" s="155"/>
    </row>
    <row r="195" s="136" customFormat="1" spans="1:9">
      <c r="A195" s="134"/>
      <c r="B195" s="134"/>
      <c r="F195" s="150"/>
      <c r="G195" s="150"/>
      <c r="H195" s="151"/>
      <c r="I195" s="155"/>
    </row>
    <row r="196" s="136" customFormat="1" spans="1:9">
      <c r="A196" s="134"/>
      <c r="B196" s="134"/>
      <c r="F196" s="150"/>
      <c r="G196" s="150"/>
      <c r="H196" s="151"/>
      <c r="I196" s="155"/>
    </row>
    <row r="197" s="136" customFormat="1" spans="1:9">
      <c r="A197" s="134"/>
      <c r="B197" s="134"/>
      <c r="F197" s="150"/>
      <c r="G197" s="150"/>
      <c r="H197" s="151"/>
      <c r="I197" s="155"/>
    </row>
    <row r="198" s="136" customFormat="1" spans="1:9">
      <c r="A198" s="134"/>
      <c r="B198" s="134"/>
      <c r="F198" s="150"/>
      <c r="G198" s="150"/>
      <c r="H198" s="151"/>
      <c r="I198" s="155"/>
    </row>
    <row r="199" s="136" customFormat="1" spans="1:9">
      <c r="A199" s="134"/>
      <c r="B199" s="134"/>
      <c r="F199" s="150"/>
      <c r="G199" s="150"/>
      <c r="H199" s="151"/>
      <c r="I199" s="155"/>
    </row>
    <row r="200" s="136" customFormat="1" spans="1:9">
      <c r="A200" s="134"/>
      <c r="B200" s="134"/>
      <c r="F200" s="150"/>
      <c r="G200" s="150"/>
      <c r="H200" s="151"/>
      <c r="I200" s="155"/>
    </row>
    <row r="201" s="136" customFormat="1" spans="1:9">
      <c r="A201" s="134"/>
      <c r="B201" s="134"/>
      <c r="F201" s="150"/>
      <c r="G201" s="150"/>
      <c r="H201" s="151"/>
      <c r="I201" s="155"/>
    </row>
    <row r="202" s="136" customFormat="1" spans="1:9">
      <c r="A202" s="134"/>
      <c r="B202" s="134"/>
      <c r="F202" s="150"/>
      <c r="G202" s="150"/>
      <c r="H202" s="151"/>
      <c r="I202" s="155"/>
    </row>
    <row r="203" s="136" customFormat="1" spans="1:9">
      <c r="A203" s="134"/>
      <c r="B203" s="134"/>
      <c r="F203" s="150"/>
      <c r="G203" s="150"/>
      <c r="H203" s="151"/>
      <c r="I203" s="155"/>
    </row>
    <row r="204" s="136" customFormat="1" spans="1:9">
      <c r="A204" s="134"/>
      <c r="B204" s="134"/>
      <c r="F204" s="150"/>
      <c r="G204" s="150"/>
      <c r="H204" s="151"/>
      <c r="I204" s="155"/>
    </row>
    <row r="205" s="136" customFormat="1" spans="1:9">
      <c r="A205" s="134"/>
      <c r="B205" s="134"/>
      <c r="F205" s="150"/>
      <c r="G205" s="150"/>
      <c r="H205" s="151"/>
      <c r="I205" s="155"/>
    </row>
    <row r="206" s="136" customFormat="1" spans="1:9">
      <c r="A206" s="134"/>
      <c r="B206" s="134"/>
      <c r="F206" s="150"/>
      <c r="G206" s="150"/>
      <c r="H206" s="151"/>
      <c r="I206" s="155"/>
    </row>
    <row r="207" s="136" customFormat="1" spans="1:9">
      <c r="A207" s="134"/>
      <c r="B207" s="134"/>
      <c r="F207" s="150"/>
      <c r="G207" s="150"/>
      <c r="H207" s="151"/>
      <c r="I207" s="155"/>
    </row>
    <row r="208" s="136" customFormat="1" spans="1:9">
      <c r="A208" s="134"/>
      <c r="B208" s="134"/>
      <c r="F208" s="150"/>
      <c r="G208" s="150"/>
      <c r="H208" s="151"/>
      <c r="I208" s="155"/>
    </row>
    <row r="209" s="136" customFormat="1" spans="1:9">
      <c r="A209" s="134"/>
      <c r="B209" s="134"/>
      <c r="F209" s="150"/>
      <c r="G209" s="150"/>
      <c r="H209" s="151"/>
      <c r="I209" s="155"/>
    </row>
    <row r="210" s="136" customFormat="1" spans="1:9">
      <c r="A210" s="134"/>
      <c r="B210" s="134"/>
      <c r="F210" s="150"/>
      <c r="G210" s="150"/>
      <c r="H210" s="151"/>
      <c r="I210" s="155"/>
    </row>
    <row r="211" s="136" customFormat="1" spans="1:9">
      <c r="A211" s="134"/>
      <c r="B211" s="134"/>
      <c r="F211" s="150"/>
      <c r="G211" s="150"/>
      <c r="H211" s="151"/>
      <c r="I211" s="155"/>
    </row>
    <row r="212" s="136" customFormat="1" spans="1:9">
      <c r="A212" s="134"/>
      <c r="B212" s="134"/>
      <c r="F212" s="150"/>
      <c r="G212" s="150"/>
      <c r="H212" s="151"/>
      <c r="I212" s="155"/>
    </row>
    <row r="213" s="136" customFormat="1" spans="1:9">
      <c r="A213" s="134"/>
      <c r="B213" s="134"/>
      <c r="F213" s="150"/>
      <c r="G213" s="150"/>
      <c r="H213" s="151"/>
      <c r="I213" s="155"/>
    </row>
    <row r="214" s="136" customFormat="1" spans="1:9">
      <c r="A214" s="134"/>
      <c r="B214" s="134"/>
      <c r="F214" s="150"/>
      <c r="G214" s="150"/>
      <c r="H214" s="151"/>
      <c r="I214" s="155"/>
    </row>
    <row r="215" s="136" customFormat="1" spans="1:9">
      <c r="A215" s="134"/>
      <c r="B215" s="134"/>
      <c r="F215" s="150"/>
      <c r="G215" s="150"/>
      <c r="H215" s="151"/>
      <c r="I215" s="155"/>
    </row>
    <row r="216" s="136" customFormat="1" spans="1:9">
      <c r="A216" s="134"/>
      <c r="B216" s="134"/>
      <c r="F216" s="150"/>
      <c r="G216" s="150"/>
      <c r="H216" s="151"/>
      <c r="I216" s="155"/>
    </row>
    <row r="217" s="136" customFormat="1" spans="1:9">
      <c r="A217" s="134"/>
      <c r="B217" s="134"/>
      <c r="F217" s="150"/>
      <c r="G217" s="150"/>
      <c r="H217" s="151"/>
      <c r="I217" s="155"/>
    </row>
    <row r="218" s="136" customFormat="1" spans="1:9">
      <c r="A218" s="134"/>
      <c r="B218" s="134"/>
      <c r="F218" s="150"/>
      <c r="G218" s="150"/>
      <c r="H218" s="151"/>
      <c r="I218" s="155"/>
    </row>
    <row r="219" s="136" customFormat="1" spans="1:9">
      <c r="A219" s="134"/>
      <c r="B219" s="134"/>
      <c r="F219" s="150"/>
      <c r="G219" s="150"/>
      <c r="H219" s="151"/>
      <c r="I219" s="155"/>
    </row>
    <row r="220" s="136" customFormat="1" spans="1:9">
      <c r="A220" s="134"/>
      <c r="B220" s="134"/>
      <c r="F220" s="150"/>
      <c r="G220" s="150"/>
      <c r="H220" s="151"/>
      <c r="I220" s="155"/>
    </row>
    <row r="221" s="136" customFormat="1" spans="1:9">
      <c r="A221" s="134"/>
      <c r="B221" s="134"/>
      <c r="F221" s="150"/>
      <c r="G221" s="150"/>
      <c r="H221" s="151"/>
      <c r="I221" s="155"/>
    </row>
    <row r="222" s="136" customFormat="1" spans="1:9">
      <c r="A222" s="134"/>
      <c r="B222" s="134"/>
      <c r="F222" s="150"/>
      <c r="G222" s="150"/>
      <c r="H222" s="151"/>
      <c r="I222" s="155"/>
    </row>
    <row r="223" s="136" customFormat="1" spans="1:9">
      <c r="A223" s="134"/>
      <c r="B223" s="134"/>
      <c r="F223" s="150"/>
      <c r="G223" s="150"/>
      <c r="H223" s="151"/>
      <c r="I223" s="155"/>
    </row>
    <row r="224" s="136" customFormat="1" spans="1:9">
      <c r="A224" s="134"/>
      <c r="B224" s="134"/>
      <c r="F224" s="150"/>
      <c r="G224" s="150"/>
      <c r="H224" s="151"/>
      <c r="I224" s="155"/>
    </row>
    <row r="225" s="136" customFormat="1" spans="1:9">
      <c r="A225" s="134"/>
      <c r="B225" s="134"/>
      <c r="F225" s="150"/>
      <c r="G225" s="150"/>
      <c r="H225" s="151"/>
      <c r="I225" s="155"/>
    </row>
    <row r="226" s="136" customFormat="1" spans="1:9">
      <c r="A226" s="134"/>
      <c r="B226" s="134"/>
      <c r="F226" s="150"/>
      <c r="G226" s="150"/>
      <c r="H226" s="151"/>
      <c r="I226" s="155"/>
    </row>
    <row r="227" s="136" customFormat="1" spans="1:9">
      <c r="A227" s="134"/>
      <c r="B227" s="134"/>
      <c r="F227" s="150"/>
      <c r="G227" s="150"/>
      <c r="H227" s="151"/>
      <c r="I227" s="155"/>
    </row>
    <row r="228" s="136" customFormat="1" spans="1:9">
      <c r="A228" s="134"/>
      <c r="B228" s="134"/>
      <c r="F228" s="150"/>
      <c r="G228" s="150"/>
      <c r="H228" s="151"/>
      <c r="I228" s="155"/>
    </row>
    <row r="229" s="136" customFormat="1" spans="1:9">
      <c r="A229" s="134"/>
      <c r="B229" s="134"/>
      <c r="F229" s="150"/>
      <c r="G229" s="150"/>
      <c r="H229" s="151"/>
      <c r="I229" s="155"/>
    </row>
    <row r="230" s="136" customFormat="1" spans="1:9">
      <c r="A230" s="134"/>
      <c r="B230" s="134"/>
      <c r="F230" s="150"/>
      <c r="G230" s="150"/>
      <c r="H230" s="151"/>
      <c r="I230" s="155"/>
    </row>
    <row r="231" s="136" customFormat="1" spans="1:9">
      <c r="A231" s="134"/>
      <c r="B231" s="134"/>
      <c r="F231" s="150"/>
      <c r="G231" s="150"/>
      <c r="H231" s="151"/>
      <c r="I231" s="155"/>
    </row>
    <row r="232" s="136" customFormat="1" spans="1:9">
      <c r="A232" s="134"/>
      <c r="B232" s="134"/>
      <c r="F232" s="150"/>
      <c r="G232" s="150"/>
      <c r="H232" s="151"/>
      <c r="I232" s="155"/>
    </row>
    <row r="233" s="136" customFormat="1" spans="1:9">
      <c r="A233" s="134"/>
      <c r="B233" s="134"/>
      <c r="F233" s="150"/>
      <c r="G233" s="150"/>
      <c r="H233" s="151"/>
      <c r="I233" s="155"/>
    </row>
    <row r="234" s="136" customFormat="1" spans="1:9">
      <c r="A234" s="134"/>
      <c r="B234" s="134"/>
      <c r="F234" s="150"/>
      <c r="G234" s="150"/>
      <c r="H234" s="151"/>
      <c r="I234" s="155"/>
    </row>
    <row r="235" s="136" customFormat="1" spans="1:9">
      <c r="A235" s="134"/>
      <c r="B235" s="134"/>
      <c r="F235" s="150"/>
      <c r="G235" s="150"/>
      <c r="H235" s="151"/>
      <c r="I235" s="155"/>
    </row>
    <row r="236" s="136" customFormat="1" spans="1:9">
      <c r="A236" s="134"/>
      <c r="B236" s="134"/>
      <c r="F236" s="150"/>
      <c r="G236" s="150"/>
      <c r="H236" s="151"/>
      <c r="I236" s="155"/>
    </row>
    <row r="237" s="136" customFormat="1" spans="1:9">
      <c r="A237" s="134"/>
      <c r="B237" s="134"/>
      <c r="F237" s="150"/>
      <c r="G237" s="150"/>
      <c r="H237" s="151"/>
      <c r="I237" s="155"/>
    </row>
    <row r="238" s="136" customFormat="1" spans="1:9">
      <c r="A238" s="134"/>
      <c r="B238" s="134"/>
      <c r="F238" s="150"/>
      <c r="G238" s="150"/>
      <c r="H238" s="151"/>
      <c r="I238" s="155"/>
    </row>
    <row r="239" s="136" customFormat="1" spans="1:9">
      <c r="A239" s="134"/>
      <c r="B239" s="134"/>
      <c r="F239" s="150"/>
      <c r="G239" s="150"/>
      <c r="H239" s="151"/>
      <c r="I239" s="155"/>
    </row>
    <row r="240" s="136" customFormat="1" spans="1:9">
      <c r="A240" s="134"/>
      <c r="B240" s="134"/>
      <c r="F240" s="150"/>
      <c r="G240" s="150"/>
      <c r="H240" s="151"/>
      <c r="I240" s="155"/>
    </row>
    <row r="241" s="136" customFormat="1" spans="1:9">
      <c r="A241" s="134"/>
      <c r="B241" s="134"/>
      <c r="F241" s="150"/>
      <c r="G241" s="150"/>
      <c r="H241" s="151"/>
      <c r="I241" s="155"/>
    </row>
    <row r="242" s="136" customFormat="1" spans="1:9">
      <c r="A242" s="134"/>
      <c r="B242" s="134"/>
      <c r="F242" s="150"/>
      <c r="G242" s="150"/>
      <c r="H242" s="151"/>
      <c r="I242" s="155"/>
    </row>
    <row r="243" s="136" customFormat="1" spans="1:9">
      <c r="A243" s="134"/>
      <c r="B243" s="134"/>
      <c r="F243" s="150"/>
      <c r="G243" s="150"/>
      <c r="H243" s="151"/>
      <c r="I243" s="155"/>
    </row>
    <row r="244" s="136" customFormat="1" spans="1:9">
      <c r="A244" s="134"/>
      <c r="B244" s="134"/>
      <c r="F244" s="150"/>
      <c r="G244" s="150"/>
      <c r="H244" s="151"/>
      <c r="I244" s="155"/>
    </row>
    <row r="245" s="136" customFormat="1" spans="1:9">
      <c r="A245" s="134"/>
      <c r="B245" s="134"/>
      <c r="F245" s="150"/>
      <c r="G245" s="150"/>
      <c r="H245" s="151"/>
      <c r="I245" s="155"/>
    </row>
    <row r="246" s="136" customFormat="1" spans="1:9">
      <c r="A246" s="134"/>
      <c r="B246" s="134"/>
      <c r="F246" s="150"/>
      <c r="G246" s="150"/>
      <c r="H246" s="151"/>
      <c r="I246" s="155"/>
    </row>
    <row r="247" s="136" customFormat="1" spans="1:9">
      <c r="A247" s="134"/>
      <c r="B247" s="134"/>
      <c r="F247" s="150"/>
      <c r="G247" s="150"/>
      <c r="H247" s="151"/>
      <c r="I247" s="155"/>
    </row>
    <row r="248" s="136" customFormat="1" spans="1:9">
      <c r="A248" s="134"/>
      <c r="B248" s="134"/>
      <c r="F248" s="150"/>
      <c r="G248" s="150"/>
      <c r="H248" s="151"/>
      <c r="I248" s="155"/>
    </row>
    <row r="249" s="136" customFormat="1" spans="1:9">
      <c r="A249" s="134"/>
      <c r="B249" s="134"/>
      <c r="F249" s="150"/>
      <c r="G249" s="150"/>
      <c r="H249" s="151"/>
      <c r="I249" s="155"/>
    </row>
    <row r="250" s="136" customFormat="1" spans="1:9">
      <c r="A250" s="134"/>
      <c r="B250" s="134"/>
      <c r="F250" s="150"/>
      <c r="G250" s="150"/>
      <c r="H250" s="151"/>
      <c r="I250" s="155"/>
    </row>
    <row r="251" s="136" customFormat="1" spans="1:9">
      <c r="A251" s="134"/>
      <c r="B251" s="134"/>
      <c r="F251" s="150"/>
      <c r="G251" s="150"/>
      <c r="H251" s="151"/>
      <c r="I251" s="155"/>
    </row>
    <row r="252" s="136" customFormat="1" spans="1:9">
      <c r="A252" s="134"/>
      <c r="B252" s="134"/>
      <c r="F252" s="150"/>
      <c r="G252" s="150"/>
      <c r="H252" s="151"/>
      <c r="I252" s="155"/>
    </row>
    <row r="253" s="136" customFormat="1" spans="1:9">
      <c r="A253" s="134"/>
      <c r="B253" s="134"/>
      <c r="F253" s="150"/>
      <c r="G253" s="150"/>
      <c r="H253" s="151"/>
      <c r="I253" s="155"/>
    </row>
    <row r="254" s="136" customFormat="1" spans="1:9">
      <c r="A254" s="134"/>
      <c r="B254" s="134"/>
      <c r="F254" s="150"/>
      <c r="G254" s="150"/>
      <c r="H254" s="151"/>
      <c r="I254" s="155"/>
    </row>
    <row r="255" s="136" customFormat="1" spans="1:9">
      <c r="A255" s="134"/>
      <c r="B255" s="134"/>
      <c r="F255" s="150"/>
      <c r="G255" s="150"/>
      <c r="H255" s="151"/>
      <c r="I255" s="155"/>
    </row>
    <row r="256" s="136" customFormat="1" spans="1:9">
      <c r="A256" s="134"/>
      <c r="B256" s="134"/>
      <c r="F256" s="150"/>
      <c r="G256" s="150"/>
      <c r="H256" s="151"/>
      <c r="I256" s="155"/>
    </row>
    <row r="257" s="136" customFormat="1" spans="1:9">
      <c r="A257" s="134"/>
      <c r="B257" s="134"/>
      <c r="F257" s="150"/>
      <c r="G257" s="150"/>
      <c r="H257" s="151"/>
      <c r="I257" s="155"/>
    </row>
    <row r="258" s="136" customFormat="1" spans="1:9">
      <c r="A258" s="134"/>
      <c r="B258" s="134"/>
      <c r="F258" s="150"/>
      <c r="G258" s="150"/>
      <c r="H258" s="151"/>
      <c r="I258" s="155"/>
    </row>
    <row r="259" s="136" customFormat="1" spans="1:9">
      <c r="A259" s="134"/>
      <c r="B259" s="134"/>
      <c r="F259" s="150"/>
      <c r="G259" s="150"/>
      <c r="H259" s="151"/>
      <c r="I259" s="155"/>
    </row>
    <row r="260" s="136" customFormat="1" spans="1:9">
      <c r="A260" s="134"/>
      <c r="B260" s="134"/>
      <c r="F260" s="150"/>
      <c r="G260" s="150"/>
      <c r="H260" s="151"/>
      <c r="I260" s="155"/>
    </row>
    <row r="261" s="136" customFormat="1" spans="1:9">
      <c r="A261" s="134"/>
      <c r="B261" s="134"/>
      <c r="F261" s="150"/>
      <c r="G261" s="150"/>
      <c r="H261" s="151"/>
      <c r="I261" s="155"/>
    </row>
    <row r="262" s="136" customFormat="1" spans="1:9">
      <c r="A262" s="134"/>
      <c r="B262" s="134"/>
      <c r="F262" s="150"/>
      <c r="G262" s="150"/>
      <c r="H262" s="151"/>
      <c r="I262" s="155"/>
    </row>
    <row r="263" s="136" customFormat="1" spans="1:9">
      <c r="A263" s="134"/>
      <c r="B263" s="134"/>
      <c r="F263" s="150"/>
      <c r="G263" s="150"/>
      <c r="H263" s="151"/>
      <c r="I263" s="155"/>
    </row>
    <row r="264" s="136" customFormat="1" spans="1:9">
      <c r="A264" s="134"/>
      <c r="B264" s="134"/>
      <c r="F264" s="150"/>
      <c r="G264" s="150"/>
      <c r="H264" s="151"/>
      <c r="I264" s="155"/>
    </row>
    <row r="265" s="136" customFormat="1" spans="1:9">
      <c r="A265" s="134"/>
      <c r="B265" s="134"/>
      <c r="F265" s="150"/>
      <c r="G265" s="150"/>
      <c r="H265" s="151"/>
      <c r="I265" s="155"/>
    </row>
    <row r="266" s="136" customFormat="1" spans="1:9">
      <c r="A266" s="134"/>
      <c r="B266" s="134"/>
      <c r="F266" s="150"/>
      <c r="G266" s="150"/>
      <c r="H266" s="151"/>
      <c r="I266" s="155"/>
    </row>
    <row r="267" s="136" customFormat="1" spans="1:9">
      <c r="A267" s="134"/>
      <c r="B267" s="134"/>
      <c r="F267" s="150"/>
      <c r="G267" s="150"/>
      <c r="H267" s="151"/>
      <c r="I267" s="155"/>
    </row>
    <row r="268" s="136" customFormat="1" spans="1:9">
      <c r="A268" s="134"/>
      <c r="B268" s="134"/>
      <c r="F268" s="150"/>
      <c r="G268" s="150"/>
      <c r="H268" s="151"/>
      <c r="I268" s="155"/>
    </row>
    <row r="269" s="136" customFormat="1" spans="1:9">
      <c r="A269" s="134"/>
      <c r="B269" s="134"/>
      <c r="F269" s="150"/>
      <c r="G269" s="150"/>
      <c r="H269" s="151"/>
      <c r="I269" s="155"/>
    </row>
    <row r="270" s="136" customFormat="1" spans="1:9">
      <c r="A270" s="134"/>
      <c r="B270" s="134"/>
      <c r="F270" s="150"/>
      <c r="G270" s="150"/>
      <c r="H270" s="151"/>
      <c r="I270" s="155"/>
    </row>
    <row r="271" s="136" customFormat="1" spans="1:9">
      <c r="A271" s="134"/>
      <c r="B271" s="134"/>
      <c r="F271" s="150"/>
      <c r="G271" s="150"/>
      <c r="H271" s="151"/>
      <c r="I271" s="155"/>
    </row>
    <row r="272" s="136" customFormat="1" spans="1:9">
      <c r="A272" s="134"/>
      <c r="B272" s="134"/>
      <c r="F272" s="150"/>
      <c r="G272" s="150"/>
      <c r="H272" s="151"/>
      <c r="I272" s="155"/>
    </row>
    <row r="273" s="136" customFormat="1" spans="1:9">
      <c r="A273" s="134"/>
      <c r="B273" s="134"/>
      <c r="F273" s="150"/>
      <c r="G273" s="150"/>
      <c r="H273" s="151"/>
      <c r="I273" s="155"/>
    </row>
    <row r="274" s="136" customFormat="1" spans="1:9">
      <c r="A274" s="134"/>
      <c r="B274" s="134"/>
      <c r="F274" s="150"/>
      <c r="G274" s="150"/>
      <c r="H274" s="151"/>
      <c r="I274" s="155"/>
    </row>
    <row r="275" s="136" customFormat="1" spans="1:9">
      <c r="A275" s="134"/>
      <c r="B275" s="134"/>
      <c r="F275" s="150"/>
      <c r="G275" s="150"/>
      <c r="H275" s="151"/>
      <c r="I275" s="155"/>
    </row>
    <row r="276" s="136" customFormat="1" spans="1:9">
      <c r="A276" s="134"/>
      <c r="B276" s="134"/>
      <c r="F276" s="150"/>
      <c r="G276" s="150"/>
      <c r="H276" s="151"/>
      <c r="I276" s="155"/>
    </row>
    <row r="277" s="136" customFormat="1" spans="1:9">
      <c r="A277" s="134"/>
      <c r="B277" s="134"/>
      <c r="F277" s="150"/>
      <c r="G277" s="150"/>
      <c r="H277" s="151"/>
      <c r="I277" s="155"/>
    </row>
    <row r="278" s="136" customFormat="1" spans="1:9">
      <c r="A278" s="134"/>
      <c r="B278" s="134"/>
      <c r="F278" s="150"/>
      <c r="G278" s="150"/>
      <c r="H278" s="151"/>
      <c r="I278" s="155"/>
    </row>
    <row r="279" s="136" customFormat="1" spans="1:9">
      <c r="A279" s="134"/>
      <c r="B279" s="134"/>
      <c r="F279" s="150"/>
      <c r="G279" s="150"/>
      <c r="H279" s="151"/>
      <c r="I279" s="155"/>
    </row>
    <row r="280" s="136" customFormat="1" spans="1:9">
      <c r="A280" s="134"/>
      <c r="B280" s="134"/>
      <c r="F280" s="150"/>
      <c r="G280" s="150"/>
      <c r="H280" s="151"/>
      <c r="I280" s="155"/>
    </row>
    <row r="281" s="136" customFormat="1" spans="1:9">
      <c r="A281" s="134"/>
      <c r="B281" s="134"/>
      <c r="F281" s="150"/>
      <c r="G281" s="150"/>
      <c r="H281" s="151"/>
      <c r="I281" s="155"/>
    </row>
    <row r="282" s="136" customFormat="1" spans="1:9">
      <c r="A282" s="134"/>
      <c r="B282" s="134"/>
      <c r="F282" s="150"/>
      <c r="G282" s="150"/>
      <c r="H282" s="151"/>
      <c r="I282" s="155"/>
    </row>
    <row r="283" s="136" customFormat="1" spans="1:9">
      <c r="A283" s="134"/>
      <c r="B283" s="134"/>
      <c r="F283" s="150"/>
      <c r="G283" s="150"/>
      <c r="H283" s="151"/>
      <c r="I283" s="155"/>
    </row>
    <row r="284" s="136" customFormat="1" spans="1:9">
      <c r="A284" s="134"/>
      <c r="B284" s="134"/>
      <c r="F284" s="150"/>
      <c r="G284" s="150"/>
      <c r="H284" s="151"/>
      <c r="I284" s="155"/>
    </row>
    <row r="285" s="136" customFormat="1" spans="1:9">
      <c r="A285" s="134"/>
      <c r="B285" s="134"/>
      <c r="F285" s="150"/>
      <c r="G285" s="150"/>
      <c r="H285" s="151"/>
      <c r="I285" s="155"/>
    </row>
    <row r="286" s="136" customFormat="1" spans="1:9">
      <c r="A286" s="134"/>
      <c r="B286" s="134"/>
      <c r="F286" s="150"/>
      <c r="G286" s="150"/>
      <c r="H286" s="151"/>
      <c r="I286" s="155"/>
    </row>
    <row r="287" s="136" customFormat="1" spans="1:9">
      <c r="A287" s="134"/>
      <c r="B287" s="134"/>
      <c r="F287" s="150"/>
      <c r="G287" s="150"/>
      <c r="H287" s="151"/>
      <c r="I287" s="155"/>
    </row>
    <row r="288" s="136" customFormat="1" spans="1:9">
      <c r="A288" s="134"/>
      <c r="B288" s="134"/>
      <c r="F288" s="150"/>
      <c r="G288" s="150"/>
      <c r="H288" s="151"/>
      <c r="I288" s="155"/>
    </row>
    <row r="289" s="136" customFormat="1" spans="1:9">
      <c r="A289" s="134"/>
      <c r="B289" s="134"/>
      <c r="F289" s="150"/>
      <c r="G289" s="150"/>
      <c r="H289" s="151"/>
      <c r="I289" s="155"/>
    </row>
    <row r="290" s="136" customFormat="1" spans="1:9">
      <c r="A290" s="134"/>
      <c r="B290" s="134"/>
      <c r="F290" s="150"/>
      <c r="G290" s="150"/>
      <c r="H290" s="151"/>
      <c r="I290" s="155"/>
    </row>
    <row r="291" s="136" customFormat="1" spans="1:9">
      <c r="A291" s="134"/>
      <c r="B291" s="134"/>
      <c r="F291" s="150"/>
      <c r="G291" s="150"/>
      <c r="H291" s="151"/>
      <c r="I291" s="155"/>
    </row>
    <row r="292" s="136" customFormat="1" spans="1:9">
      <c r="A292" s="134"/>
      <c r="B292" s="134"/>
      <c r="F292" s="150"/>
      <c r="G292" s="150"/>
      <c r="H292" s="151"/>
      <c r="I292" s="155"/>
    </row>
    <row r="293" s="136" customFormat="1" spans="1:9">
      <c r="A293" s="134"/>
      <c r="B293" s="134"/>
      <c r="F293" s="150"/>
      <c r="G293" s="150"/>
      <c r="H293" s="151"/>
      <c r="I293" s="155"/>
    </row>
    <row r="294" s="136" customFormat="1" spans="1:9">
      <c r="A294" s="134"/>
      <c r="B294" s="134"/>
      <c r="F294" s="150"/>
      <c r="G294" s="150"/>
      <c r="H294" s="151"/>
      <c r="I294" s="155"/>
    </row>
    <row r="295" s="136" customFormat="1" spans="1:9">
      <c r="A295" s="134"/>
      <c r="B295" s="134"/>
      <c r="F295" s="150"/>
      <c r="G295" s="150"/>
      <c r="H295" s="151"/>
      <c r="I295" s="155"/>
    </row>
    <row r="296" s="136" customFormat="1" spans="1:9">
      <c r="A296" s="134"/>
      <c r="B296" s="134"/>
      <c r="F296" s="150"/>
      <c r="G296" s="150"/>
      <c r="H296" s="151"/>
      <c r="I296" s="155"/>
    </row>
    <row r="297" s="136" customFormat="1" spans="1:9">
      <c r="A297" s="134"/>
      <c r="B297" s="134"/>
      <c r="F297" s="150"/>
      <c r="G297" s="150"/>
      <c r="H297" s="151"/>
      <c r="I297" s="155"/>
    </row>
    <row r="298" s="136" customFormat="1" spans="1:9">
      <c r="A298" s="134"/>
      <c r="B298" s="134"/>
      <c r="F298" s="150"/>
      <c r="G298" s="150"/>
      <c r="H298" s="151"/>
      <c r="I298" s="155"/>
    </row>
    <row r="299" s="136" customFormat="1" spans="1:9">
      <c r="A299" s="134"/>
      <c r="B299" s="134"/>
      <c r="F299" s="150"/>
      <c r="G299" s="150"/>
      <c r="H299" s="151"/>
      <c r="I299" s="155"/>
    </row>
    <row r="300" s="136" customFormat="1" spans="1:9">
      <c r="A300" s="134"/>
      <c r="B300" s="134"/>
      <c r="F300" s="150"/>
      <c r="G300" s="150"/>
      <c r="H300" s="151"/>
      <c r="I300" s="155"/>
    </row>
    <row r="301" s="136" customFormat="1" spans="1:9">
      <c r="A301" s="134"/>
      <c r="B301" s="134"/>
      <c r="F301" s="150"/>
      <c r="G301" s="150"/>
      <c r="H301" s="151"/>
      <c r="I301" s="155"/>
    </row>
    <row r="302" s="136" customFormat="1" spans="1:9">
      <c r="A302" s="134"/>
      <c r="B302" s="134"/>
      <c r="F302" s="150"/>
      <c r="G302" s="150"/>
      <c r="H302" s="151"/>
      <c r="I302" s="155"/>
    </row>
    <row r="303" s="136" customFormat="1" spans="1:9">
      <c r="A303" s="134"/>
      <c r="B303" s="134"/>
      <c r="F303" s="150"/>
      <c r="G303" s="150"/>
      <c r="H303" s="151"/>
      <c r="I303" s="155"/>
    </row>
    <row r="304" s="136" customFormat="1" spans="1:9">
      <c r="A304" s="134"/>
      <c r="B304" s="134"/>
      <c r="F304" s="150"/>
      <c r="G304" s="150"/>
      <c r="H304" s="151"/>
      <c r="I304" s="155"/>
    </row>
    <row r="305" s="136" customFormat="1" spans="1:9">
      <c r="A305" s="134"/>
      <c r="B305" s="134"/>
      <c r="F305" s="150"/>
      <c r="G305" s="150"/>
      <c r="H305" s="151"/>
      <c r="I305" s="155"/>
    </row>
    <row r="306" s="136" customFormat="1" spans="1:9">
      <c r="A306" s="134"/>
      <c r="B306" s="134"/>
      <c r="F306" s="150"/>
      <c r="G306" s="150"/>
      <c r="H306" s="151"/>
      <c r="I306" s="155"/>
    </row>
    <row r="307" s="136" customFormat="1" spans="1:9">
      <c r="A307" s="134"/>
      <c r="B307" s="134"/>
      <c r="F307" s="150"/>
      <c r="G307" s="150"/>
      <c r="H307" s="151"/>
      <c r="I307" s="155"/>
    </row>
    <row r="308" s="136" customFormat="1" spans="1:9">
      <c r="A308" s="134"/>
      <c r="B308" s="134"/>
      <c r="F308" s="150"/>
      <c r="G308" s="150"/>
      <c r="H308" s="151"/>
      <c r="I308" s="155"/>
    </row>
    <row r="309" s="136" customFormat="1" spans="1:9">
      <c r="A309" s="134"/>
      <c r="B309" s="134"/>
      <c r="F309" s="150"/>
      <c r="G309" s="150"/>
      <c r="H309" s="151"/>
      <c r="I309" s="155"/>
    </row>
    <row r="310" s="136" customFormat="1" spans="1:9">
      <c r="A310" s="134"/>
      <c r="B310" s="134"/>
      <c r="F310" s="150"/>
      <c r="G310" s="150"/>
      <c r="H310" s="151"/>
      <c r="I310" s="155"/>
    </row>
    <row r="311" s="136" customFormat="1" spans="1:9">
      <c r="A311" s="134"/>
      <c r="B311" s="134"/>
      <c r="F311" s="150"/>
      <c r="G311" s="150"/>
      <c r="H311" s="151"/>
      <c r="I311" s="155"/>
    </row>
    <row r="312" s="136" customFormat="1" spans="1:9">
      <c r="A312" s="134"/>
      <c r="B312" s="134"/>
      <c r="F312" s="150"/>
      <c r="G312" s="150"/>
      <c r="H312" s="151"/>
      <c r="I312" s="155"/>
    </row>
    <row r="313" s="136" customFormat="1" spans="1:9">
      <c r="A313" s="134"/>
      <c r="B313" s="134"/>
      <c r="F313" s="150"/>
      <c r="G313" s="150"/>
      <c r="H313" s="151"/>
      <c r="I313" s="155"/>
    </row>
    <row r="314" s="136" customFormat="1" spans="1:9">
      <c r="A314" s="134"/>
      <c r="B314" s="134"/>
      <c r="F314" s="150"/>
      <c r="G314" s="150"/>
      <c r="H314" s="151"/>
      <c r="I314" s="155"/>
    </row>
    <row r="315" s="136" customFormat="1" spans="1:9">
      <c r="A315" s="134"/>
      <c r="B315" s="134"/>
      <c r="F315" s="150"/>
      <c r="G315" s="150"/>
      <c r="H315" s="151"/>
      <c r="I315" s="155"/>
    </row>
    <row r="316" s="136" customFormat="1" spans="1:9">
      <c r="A316" s="134"/>
      <c r="B316" s="134"/>
      <c r="F316" s="150"/>
      <c r="G316" s="150"/>
      <c r="H316" s="151"/>
      <c r="I316" s="155"/>
    </row>
    <row r="317" s="136" customFormat="1" spans="1:9">
      <c r="A317" s="134"/>
      <c r="B317" s="134"/>
      <c r="F317" s="150"/>
      <c r="G317" s="150"/>
      <c r="H317" s="151"/>
      <c r="I317" s="155"/>
    </row>
    <row r="318" s="136" customFormat="1" spans="1:9">
      <c r="A318" s="134"/>
      <c r="B318" s="134"/>
      <c r="F318" s="150"/>
      <c r="G318" s="150"/>
      <c r="H318" s="151"/>
      <c r="I318" s="155"/>
    </row>
    <row r="319" s="136" customFormat="1" spans="1:9">
      <c r="A319" s="134"/>
      <c r="B319" s="134"/>
      <c r="F319" s="150"/>
      <c r="G319" s="150"/>
      <c r="H319" s="151"/>
      <c r="I319" s="155"/>
    </row>
    <row r="320" s="136" customFormat="1" spans="1:9">
      <c r="A320" s="134"/>
      <c r="B320" s="134"/>
      <c r="F320" s="150"/>
      <c r="G320" s="150"/>
      <c r="H320" s="151"/>
      <c r="I320" s="155"/>
    </row>
    <row r="321" s="136" customFormat="1" spans="1:9">
      <c r="A321" s="134"/>
      <c r="B321" s="134"/>
      <c r="F321" s="150"/>
      <c r="G321" s="150"/>
      <c r="H321" s="151"/>
      <c r="I321" s="155"/>
    </row>
    <row r="322" s="136" customFormat="1" spans="1:9">
      <c r="A322" s="134"/>
      <c r="B322" s="134"/>
      <c r="F322" s="150"/>
      <c r="G322" s="150"/>
      <c r="H322" s="151"/>
      <c r="I322" s="155"/>
    </row>
    <row r="323" s="136" customFormat="1" spans="1:9">
      <c r="A323" s="134"/>
      <c r="B323" s="134"/>
      <c r="F323" s="150"/>
      <c r="G323" s="150"/>
      <c r="H323" s="151"/>
      <c r="I323" s="155"/>
    </row>
    <row r="324" s="136" customFormat="1" spans="1:9">
      <c r="A324" s="134"/>
      <c r="B324" s="134"/>
      <c r="F324" s="150"/>
      <c r="G324" s="150"/>
      <c r="H324" s="151"/>
      <c r="I324" s="155"/>
    </row>
    <row r="325" s="136" customFormat="1" spans="1:9">
      <c r="A325" s="134"/>
      <c r="B325" s="134"/>
      <c r="F325" s="150"/>
      <c r="G325" s="150"/>
      <c r="H325" s="151"/>
      <c r="I325" s="155"/>
    </row>
    <row r="326" s="136" customFormat="1" spans="1:9">
      <c r="A326" s="134"/>
      <c r="B326" s="134"/>
      <c r="F326" s="150"/>
      <c r="G326" s="150"/>
      <c r="H326" s="151"/>
      <c r="I326" s="155"/>
    </row>
    <row r="327" s="136" customFormat="1" spans="1:9">
      <c r="A327" s="134"/>
      <c r="B327" s="134"/>
      <c r="F327" s="150"/>
      <c r="G327" s="150"/>
      <c r="H327" s="151"/>
      <c r="I327" s="155"/>
    </row>
    <row r="328" s="136" customFormat="1" spans="1:9">
      <c r="A328" s="134"/>
      <c r="B328" s="134"/>
      <c r="F328" s="150"/>
      <c r="G328" s="150"/>
      <c r="H328" s="151"/>
      <c r="I328" s="155"/>
    </row>
    <row r="329" s="136" customFormat="1" spans="1:9">
      <c r="A329" s="134"/>
      <c r="B329" s="134"/>
      <c r="F329" s="150"/>
      <c r="G329" s="150"/>
      <c r="H329" s="151"/>
      <c r="I329" s="155"/>
    </row>
    <row r="330" s="136" customFormat="1" spans="1:9">
      <c r="A330" s="134"/>
      <c r="B330" s="134"/>
      <c r="F330" s="150"/>
      <c r="G330" s="150"/>
      <c r="H330" s="151"/>
      <c r="I330" s="155"/>
    </row>
    <row r="331" s="136" customFormat="1" spans="1:9">
      <c r="A331" s="134"/>
      <c r="B331" s="134"/>
      <c r="F331" s="150"/>
      <c r="G331" s="150"/>
      <c r="H331" s="151"/>
      <c r="I331" s="155"/>
    </row>
    <row r="332" s="136" customFormat="1" spans="1:9">
      <c r="A332" s="134"/>
      <c r="B332" s="134"/>
      <c r="F332" s="150"/>
      <c r="G332" s="150"/>
      <c r="H332" s="151"/>
      <c r="I332" s="155"/>
    </row>
    <row r="333" s="136" customFormat="1" spans="1:9">
      <c r="A333" s="134"/>
      <c r="B333" s="134"/>
      <c r="F333" s="150"/>
      <c r="G333" s="150"/>
      <c r="H333" s="151"/>
      <c r="I333" s="155"/>
    </row>
    <row r="334" s="136" customFormat="1" spans="1:9">
      <c r="A334" s="134"/>
      <c r="B334" s="134"/>
      <c r="F334" s="150"/>
      <c r="G334" s="150"/>
      <c r="H334" s="151"/>
      <c r="I334" s="155"/>
    </row>
    <row r="335" s="136" customFormat="1" spans="1:9">
      <c r="A335" s="134"/>
      <c r="B335" s="134"/>
      <c r="F335" s="150"/>
      <c r="G335" s="150"/>
      <c r="H335" s="151"/>
      <c r="I335" s="155"/>
    </row>
    <row r="336" s="136" customFormat="1" spans="1:9">
      <c r="A336" s="134"/>
      <c r="B336" s="134"/>
      <c r="F336" s="150"/>
      <c r="G336" s="150"/>
      <c r="H336" s="151"/>
      <c r="I336" s="155"/>
    </row>
    <row r="337" s="136" customFormat="1" spans="1:9">
      <c r="A337" s="134"/>
      <c r="B337" s="134"/>
      <c r="F337" s="150"/>
      <c r="G337" s="150"/>
      <c r="H337" s="151"/>
      <c r="I337" s="155"/>
    </row>
    <row r="338" s="136" customFormat="1" spans="1:9">
      <c r="A338" s="134"/>
      <c r="B338" s="134"/>
      <c r="F338" s="150"/>
      <c r="G338" s="150"/>
      <c r="H338" s="151"/>
      <c r="I338" s="155"/>
    </row>
    <row r="339" s="136" customFormat="1" spans="1:9">
      <c r="A339" s="134"/>
      <c r="B339" s="134"/>
      <c r="F339" s="150"/>
      <c r="G339" s="150"/>
      <c r="H339" s="151"/>
      <c r="I339" s="155"/>
    </row>
    <row r="340" s="136" customFormat="1" spans="1:9">
      <c r="A340" s="134"/>
      <c r="B340" s="134"/>
      <c r="F340" s="150"/>
      <c r="G340" s="150"/>
      <c r="H340" s="151"/>
      <c r="I340" s="155"/>
    </row>
    <row r="341" s="136" customFormat="1" spans="1:9">
      <c r="A341" s="134"/>
      <c r="B341" s="134"/>
      <c r="F341" s="150"/>
      <c r="G341" s="150"/>
      <c r="H341" s="151"/>
      <c r="I341" s="155"/>
    </row>
    <row r="342" s="136" customFormat="1" spans="1:9">
      <c r="A342" s="134"/>
      <c r="B342" s="134"/>
      <c r="F342" s="150"/>
      <c r="G342" s="150"/>
      <c r="H342" s="151"/>
      <c r="I342" s="155"/>
    </row>
    <row r="343" s="136" customFormat="1" spans="1:9">
      <c r="A343" s="134"/>
      <c r="B343" s="134"/>
      <c r="F343" s="150"/>
      <c r="G343" s="150"/>
      <c r="H343" s="151"/>
      <c r="I343" s="155"/>
    </row>
    <row r="344" s="136" customFormat="1" spans="1:9">
      <c r="A344" s="134"/>
      <c r="B344" s="134"/>
      <c r="F344" s="150"/>
      <c r="G344" s="150"/>
      <c r="H344" s="151"/>
      <c r="I344" s="155"/>
    </row>
    <row r="345" s="136" customFormat="1" spans="1:9">
      <c r="A345" s="134"/>
      <c r="B345" s="134"/>
      <c r="F345" s="150"/>
      <c r="G345" s="150"/>
      <c r="H345" s="151"/>
      <c r="I345" s="155"/>
    </row>
    <row r="346" s="136" customFormat="1" spans="1:9">
      <c r="A346" s="134"/>
      <c r="B346" s="134"/>
      <c r="F346" s="150"/>
      <c r="G346" s="150"/>
      <c r="H346" s="151"/>
      <c r="I346" s="155"/>
    </row>
    <row r="347" s="136" customFormat="1" spans="1:9">
      <c r="A347" s="134"/>
      <c r="B347" s="134"/>
      <c r="F347" s="150"/>
      <c r="G347" s="150"/>
      <c r="H347" s="151"/>
      <c r="I347" s="155"/>
    </row>
    <row r="348" s="136" customFormat="1" spans="1:9">
      <c r="A348" s="134"/>
      <c r="B348" s="134"/>
      <c r="F348" s="150"/>
      <c r="G348" s="150"/>
      <c r="H348" s="151"/>
      <c r="I348" s="155"/>
    </row>
    <row r="349" s="136" customFormat="1" spans="1:9">
      <c r="A349" s="134"/>
      <c r="B349" s="134"/>
      <c r="F349" s="150"/>
      <c r="G349" s="150"/>
      <c r="H349" s="151"/>
      <c r="I349" s="155"/>
    </row>
    <row r="350" s="136" customFormat="1" spans="1:9">
      <c r="A350" s="134"/>
      <c r="B350" s="134"/>
      <c r="F350" s="150"/>
      <c r="G350" s="150"/>
      <c r="H350" s="151"/>
      <c r="I350" s="155"/>
    </row>
    <row r="351" s="136" customFormat="1" spans="1:9">
      <c r="A351" s="134"/>
      <c r="B351" s="134"/>
      <c r="F351" s="150"/>
      <c r="G351" s="150"/>
      <c r="H351" s="151"/>
      <c r="I351" s="155"/>
    </row>
    <row r="352" s="136" customFormat="1" spans="1:9">
      <c r="A352" s="134"/>
      <c r="B352" s="134"/>
      <c r="F352" s="150"/>
      <c r="G352" s="150"/>
      <c r="H352" s="151"/>
      <c r="I352" s="155"/>
    </row>
    <row r="353" s="136" customFormat="1" spans="1:9">
      <c r="A353" s="134"/>
      <c r="B353" s="134"/>
      <c r="F353" s="150"/>
      <c r="G353" s="150"/>
      <c r="H353" s="151"/>
      <c r="I353" s="155"/>
    </row>
    <row r="354" s="136" customFormat="1" spans="1:9">
      <c r="A354" s="134"/>
      <c r="B354" s="134"/>
      <c r="F354" s="150"/>
      <c r="G354" s="150"/>
      <c r="H354" s="151"/>
      <c r="I354" s="155"/>
    </row>
    <row r="355" s="136" customFormat="1" spans="1:9">
      <c r="A355" s="134"/>
      <c r="B355" s="134"/>
      <c r="F355" s="150"/>
      <c r="G355" s="150"/>
      <c r="H355" s="151"/>
      <c r="I355" s="155"/>
    </row>
    <row r="356" s="136" customFormat="1" spans="1:9">
      <c r="A356" s="134"/>
      <c r="B356" s="134"/>
      <c r="F356" s="150"/>
      <c r="G356" s="150"/>
      <c r="H356" s="151"/>
      <c r="I356" s="155"/>
    </row>
    <row r="357" s="136" customFormat="1" spans="1:9">
      <c r="A357" s="134"/>
      <c r="B357" s="134"/>
      <c r="F357" s="150"/>
      <c r="G357" s="150"/>
      <c r="H357" s="151"/>
      <c r="I357" s="155"/>
    </row>
    <row r="358" s="136" customFormat="1" spans="1:9">
      <c r="A358" s="134"/>
      <c r="B358" s="134"/>
      <c r="F358" s="150"/>
      <c r="G358" s="150"/>
      <c r="H358" s="151"/>
      <c r="I358" s="155"/>
    </row>
    <row r="359" s="136" customFormat="1" spans="1:9">
      <c r="A359" s="134"/>
      <c r="B359" s="134"/>
      <c r="F359" s="150"/>
      <c r="G359" s="150"/>
      <c r="H359" s="151"/>
      <c r="I359" s="155"/>
    </row>
    <row r="360" s="136" customFormat="1" spans="1:9">
      <c r="A360" s="134"/>
      <c r="B360" s="134"/>
      <c r="F360" s="150"/>
      <c r="G360" s="150"/>
      <c r="H360" s="151"/>
      <c r="I360" s="155"/>
    </row>
    <row r="361" s="136" customFormat="1" spans="1:9">
      <c r="A361" s="134"/>
      <c r="B361" s="134"/>
      <c r="F361" s="150"/>
      <c r="G361" s="150"/>
      <c r="H361" s="151"/>
      <c r="I361" s="155"/>
    </row>
    <row r="362" s="136" customFormat="1" spans="1:9">
      <c r="A362" s="134"/>
      <c r="B362" s="134"/>
      <c r="F362" s="150"/>
      <c r="G362" s="150"/>
      <c r="H362" s="151"/>
      <c r="I362" s="155"/>
    </row>
    <row r="363" s="136" customFormat="1" spans="1:9">
      <c r="A363" s="134"/>
      <c r="B363" s="134"/>
      <c r="F363" s="150"/>
      <c r="G363" s="150"/>
      <c r="H363" s="151"/>
      <c r="I363" s="155"/>
    </row>
    <row r="364" s="136" customFormat="1" spans="1:9">
      <c r="A364" s="134"/>
      <c r="B364" s="134"/>
      <c r="F364" s="150"/>
      <c r="G364" s="150"/>
      <c r="H364" s="151"/>
      <c r="I364" s="155"/>
    </row>
    <row r="365" s="136" customFormat="1" spans="1:9">
      <c r="A365" s="134"/>
      <c r="B365" s="134"/>
      <c r="F365" s="150"/>
      <c r="G365" s="150"/>
      <c r="H365" s="151"/>
      <c r="I365" s="155"/>
    </row>
    <row r="366" s="136" customFormat="1" spans="1:9">
      <c r="A366" s="134"/>
      <c r="B366" s="134"/>
      <c r="F366" s="150"/>
      <c r="G366" s="150"/>
      <c r="H366" s="151"/>
      <c r="I366" s="155"/>
    </row>
    <row r="367" s="136" customFormat="1" spans="1:9">
      <c r="A367" s="134"/>
      <c r="B367" s="134"/>
      <c r="F367" s="150"/>
      <c r="G367" s="150"/>
      <c r="H367" s="151"/>
      <c r="I367" s="155"/>
    </row>
    <row r="368" s="136" customFormat="1" spans="1:9">
      <c r="A368" s="134"/>
      <c r="B368" s="134"/>
      <c r="F368" s="150"/>
      <c r="G368" s="150"/>
      <c r="H368" s="151"/>
      <c r="I368" s="155"/>
    </row>
    <row r="369" s="136" customFormat="1" spans="1:9">
      <c r="A369" s="134"/>
      <c r="B369" s="134"/>
      <c r="F369" s="150"/>
      <c r="G369" s="150"/>
      <c r="H369" s="151"/>
      <c r="I369" s="155"/>
    </row>
    <row r="370" s="136" customFormat="1" spans="1:9">
      <c r="A370" s="134"/>
      <c r="B370" s="134"/>
      <c r="F370" s="150"/>
      <c r="G370" s="150"/>
      <c r="H370" s="151"/>
      <c r="I370" s="155"/>
    </row>
    <row r="371" s="136" customFormat="1" spans="1:9">
      <c r="A371" s="134"/>
      <c r="B371" s="134"/>
      <c r="F371" s="150"/>
      <c r="G371" s="150"/>
      <c r="H371" s="151"/>
      <c r="I371" s="155"/>
    </row>
    <row r="372" s="136" customFormat="1" spans="1:9">
      <c r="A372" s="134"/>
      <c r="B372" s="134"/>
      <c r="F372" s="150"/>
      <c r="G372" s="150"/>
      <c r="H372" s="151"/>
      <c r="I372" s="155"/>
    </row>
    <row r="373" s="136" customFormat="1" spans="1:9">
      <c r="A373" s="134"/>
      <c r="B373" s="134"/>
      <c r="F373" s="150"/>
      <c r="G373" s="150"/>
      <c r="H373" s="151"/>
      <c r="I373" s="155"/>
    </row>
    <row r="374" s="136" customFormat="1" spans="1:9">
      <c r="A374" s="134"/>
      <c r="B374" s="134"/>
      <c r="F374" s="150"/>
      <c r="G374" s="150"/>
      <c r="H374" s="151"/>
      <c r="I374" s="155"/>
    </row>
    <row r="375" s="136" customFormat="1" spans="1:9">
      <c r="A375" s="134"/>
      <c r="B375" s="134"/>
      <c r="F375" s="150"/>
      <c r="G375" s="150"/>
      <c r="H375" s="151"/>
      <c r="I375" s="155"/>
    </row>
    <row r="376" s="136" customFormat="1" spans="1:9">
      <c r="A376" s="134"/>
      <c r="B376" s="134"/>
      <c r="F376" s="150"/>
      <c r="G376" s="150"/>
      <c r="H376" s="151"/>
      <c r="I376" s="155"/>
    </row>
    <row r="377" s="136" customFormat="1" spans="1:9">
      <c r="A377" s="134"/>
      <c r="B377" s="134"/>
      <c r="F377" s="150"/>
      <c r="G377" s="150"/>
      <c r="H377" s="151"/>
      <c r="I377" s="155"/>
    </row>
    <row r="378" s="136" customFormat="1" spans="1:9">
      <c r="A378" s="134"/>
      <c r="B378" s="134"/>
      <c r="F378" s="150"/>
      <c r="G378" s="150"/>
      <c r="H378" s="151"/>
      <c r="I378" s="155"/>
    </row>
    <row r="379" s="136" customFormat="1" spans="1:9">
      <c r="A379" s="134"/>
      <c r="B379" s="134"/>
      <c r="F379" s="150"/>
      <c r="G379" s="150"/>
      <c r="H379" s="151"/>
      <c r="I379" s="155"/>
    </row>
    <row r="380" s="136" customFormat="1" spans="1:9">
      <c r="A380" s="134"/>
      <c r="B380" s="134"/>
      <c r="F380" s="150"/>
      <c r="G380" s="150"/>
      <c r="H380" s="151"/>
      <c r="I380" s="155"/>
    </row>
    <row r="381" s="136" customFormat="1" spans="1:9">
      <c r="A381" s="134"/>
      <c r="B381" s="134"/>
      <c r="F381" s="150"/>
      <c r="G381" s="150"/>
      <c r="H381" s="151"/>
      <c r="I381" s="155"/>
    </row>
    <row r="382" s="136" customFormat="1" spans="1:9">
      <c r="A382" s="134"/>
      <c r="B382" s="134"/>
      <c r="F382" s="150"/>
      <c r="G382" s="150"/>
      <c r="H382" s="151"/>
      <c r="I382" s="155"/>
    </row>
    <row r="383" s="136" customFormat="1" spans="1:9">
      <c r="A383" s="134"/>
      <c r="B383" s="134"/>
      <c r="F383" s="150"/>
      <c r="G383" s="150"/>
      <c r="H383" s="151"/>
      <c r="I383" s="155"/>
    </row>
    <row r="384" s="136" customFormat="1" spans="1:9">
      <c r="A384" s="134"/>
      <c r="B384" s="134"/>
      <c r="F384" s="150"/>
      <c r="G384" s="150"/>
      <c r="H384" s="151"/>
      <c r="I384" s="155"/>
    </row>
    <row r="385" s="136" customFormat="1" spans="1:9">
      <c r="A385" s="134"/>
      <c r="B385" s="134"/>
      <c r="F385" s="150"/>
      <c r="G385" s="150"/>
      <c r="H385" s="151"/>
      <c r="I385" s="155"/>
    </row>
    <row r="386" s="136" customFormat="1" spans="1:9">
      <c r="A386" s="134"/>
      <c r="B386" s="134"/>
      <c r="F386" s="150"/>
      <c r="G386" s="150"/>
      <c r="H386" s="151"/>
      <c r="I386" s="155"/>
    </row>
    <row r="387" s="136" customFormat="1" spans="1:9">
      <c r="A387" s="134"/>
      <c r="B387" s="134"/>
      <c r="F387" s="150"/>
      <c r="G387" s="150"/>
      <c r="H387" s="151"/>
      <c r="I387" s="155"/>
    </row>
    <row r="388" s="136" customFormat="1" spans="1:9">
      <c r="A388" s="134"/>
      <c r="B388" s="134"/>
      <c r="F388" s="150"/>
      <c r="G388" s="150"/>
      <c r="H388" s="151"/>
      <c r="I388" s="155"/>
    </row>
    <row r="389" s="136" customFormat="1" spans="1:9">
      <c r="A389" s="134"/>
      <c r="B389" s="134"/>
      <c r="F389" s="150"/>
      <c r="G389" s="150"/>
      <c r="H389" s="151"/>
      <c r="I389" s="155"/>
    </row>
    <row r="390" s="136" customFormat="1" spans="1:9">
      <c r="A390" s="134"/>
      <c r="B390" s="134"/>
      <c r="F390" s="150"/>
      <c r="G390" s="150"/>
      <c r="H390" s="151"/>
      <c r="I390" s="155"/>
    </row>
    <row r="391" s="136" customFormat="1" spans="1:9">
      <c r="A391" s="134"/>
      <c r="B391" s="134"/>
      <c r="F391" s="150"/>
      <c r="G391" s="150"/>
      <c r="H391" s="151"/>
      <c r="I391" s="155"/>
    </row>
    <row r="392" s="136" customFormat="1" spans="1:9">
      <c r="A392" s="134"/>
      <c r="B392" s="134"/>
      <c r="F392" s="150"/>
      <c r="G392" s="150"/>
      <c r="H392" s="151"/>
      <c r="I392" s="155"/>
    </row>
    <row r="393" s="136" customFormat="1" spans="1:9">
      <c r="A393" s="134"/>
      <c r="B393" s="134"/>
      <c r="F393" s="150"/>
      <c r="G393" s="150"/>
      <c r="H393" s="151"/>
      <c r="I393" s="155"/>
    </row>
    <row r="394" s="136" customFormat="1" spans="1:9">
      <c r="A394" s="134"/>
      <c r="B394" s="134"/>
      <c r="F394" s="150"/>
      <c r="G394" s="150"/>
      <c r="H394" s="151"/>
      <c r="I394" s="155"/>
    </row>
    <row r="395" s="136" customFormat="1" spans="1:9">
      <c r="A395" s="134"/>
      <c r="B395" s="134"/>
      <c r="F395" s="150"/>
      <c r="G395" s="150"/>
      <c r="H395" s="151"/>
      <c r="I395" s="155"/>
    </row>
    <row r="396" s="136" customFormat="1" spans="1:9">
      <c r="A396" s="134"/>
      <c r="B396" s="134"/>
      <c r="F396" s="150"/>
      <c r="G396" s="150"/>
      <c r="H396" s="151"/>
      <c r="I396" s="155"/>
    </row>
    <row r="397" s="136" customFormat="1" spans="1:9">
      <c r="A397" s="134"/>
      <c r="B397" s="134"/>
      <c r="F397" s="150"/>
      <c r="G397" s="150"/>
      <c r="H397" s="151"/>
      <c r="I397" s="155"/>
    </row>
    <row r="398" s="136" customFormat="1" spans="1:9">
      <c r="A398" s="134"/>
      <c r="B398" s="134"/>
      <c r="F398" s="150"/>
      <c r="G398" s="150"/>
      <c r="H398" s="151"/>
      <c r="I398" s="155"/>
    </row>
    <row r="399" s="136" customFormat="1" spans="1:9">
      <c r="A399" s="134"/>
      <c r="B399" s="134"/>
      <c r="F399" s="150"/>
      <c r="G399" s="150"/>
      <c r="H399" s="151"/>
      <c r="I399" s="155"/>
    </row>
    <row r="400" s="136" customFormat="1" spans="1:9">
      <c r="A400" s="134"/>
      <c r="B400" s="134"/>
      <c r="F400" s="150"/>
      <c r="G400" s="150"/>
      <c r="H400" s="151"/>
      <c r="I400" s="155"/>
    </row>
    <row r="401" s="136" customFormat="1" spans="1:9">
      <c r="A401" s="134"/>
      <c r="B401" s="134"/>
      <c r="F401" s="150"/>
      <c r="G401" s="150"/>
      <c r="H401" s="151"/>
      <c r="I401" s="155"/>
    </row>
    <row r="402" s="136" customFormat="1" spans="1:9">
      <c r="A402" s="134"/>
      <c r="B402" s="134"/>
      <c r="F402" s="150"/>
      <c r="G402" s="150"/>
      <c r="H402" s="151"/>
      <c r="I402" s="155"/>
    </row>
    <row r="403" s="136" customFormat="1" spans="1:9">
      <c r="A403" s="134"/>
      <c r="B403" s="134"/>
      <c r="F403" s="150"/>
      <c r="G403" s="150"/>
      <c r="H403" s="151"/>
      <c r="I403" s="155"/>
    </row>
    <row r="404" s="136" customFormat="1" spans="1:9">
      <c r="A404" s="134"/>
      <c r="B404" s="134"/>
      <c r="F404" s="150"/>
      <c r="G404" s="150"/>
      <c r="H404" s="151"/>
      <c r="I404" s="155"/>
    </row>
    <row r="405" s="136" customFormat="1" spans="1:9">
      <c r="A405" s="134"/>
      <c r="B405" s="134"/>
      <c r="F405" s="150"/>
      <c r="G405" s="150"/>
      <c r="H405" s="151"/>
      <c r="I405" s="155"/>
    </row>
    <row r="406" s="136" customFormat="1" spans="1:9">
      <c r="A406" s="134"/>
      <c r="B406" s="134"/>
      <c r="F406" s="150"/>
      <c r="G406" s="150"/>
      <c r="H406" s="151"/>
      <c r="I406" s="155"/>
    </row>
    <row r="407" s="136" customFormat="1" spans="1:9">
      <c r="A407" s="134"/>
      <c r="B407" s="134"/>
      <c r="F407" s="150"/>
      <c r="G407" s="150"/>
      <c r="H407" s="151"/>
      <c r="I407" s="155"/>
    </row>
    <row r="408" s="136" customFormat="1" spans="1:9">
      <c r="A408" s="134"/>
      <c r="B408" s="134"/>
      <c r="F408" s="150"/>
      <c r="G408" s="150"/>
      <c r="H408" s="151"/>
      <c r="I408" s="155"/>
    </row>
    <row r="409" s="136" customFormat="1" spans="1:9">
      <c r="A409" s="134"/>
      <c r="B409" s="134"/>
      <c r="F409" s="150"/>
      <c r="G409" s="150"/>
      <c r="H409" s="151"/>
      <c r="I409" s="155"/>
    </row>
    <row r="410" s="136" customFormat="1" spans="1:9">
      <c r="A410" s="134"/>
      <c r="B410" s="134"/>
      <c r="F410" s="150"/>
      <c r="G410" s="150"/>
      <c r="H410" s="151"/>
      <c r="I410" s="155"/>
    </row>
    <row r="411" s="136" customFormat="1" spans="1:9">
      <c r="A411" s="134"/>
      <c r="B411" s="134"/>
      <c r="F411" s="150"/>
      <c r="G411" s="150"/>
      <c r="H411" s="151"/>
      <c r="I411" s="155"/>
    </row>
    <row r="412" s="136" customFormat="1" spans="1:9">
      <c r="A412" s="134"/>
      <c r="B412" s="134"/>
      <c r="F412" s="150"/>
      <c r="G412" s="150"/>
      <c r="H412" s="151"/>
      <c r="I412" s="155"/>
    </row>
    <row r="413" s="136" customFormat="1" spans="1:9">
      <c r="A413" s="134"/>
      <c r="B413" s="134"/>
      <c r="F413" s="150"/>
      <c r="G413" s="150"/>
      <c r="H413" s="151"/>
      <c r="I413" s="155"/>
    </row>
    <row r="414" s="136" customFormat="1" spans="1:9">
      <c r="A414" s="134"/>
      <c r="B414" s="134"/>
      <c r="F414" s="150"/>
      <c r="G414" s="150"/>
      <c r="H414" s="151"/>
      <c r="I414" s="155"/>
    </row>
    <row r="415" s="136" customFormat="1" spans="1:9">
      <c r="A415" s="134"/>
      <c r="B415" s="134"/>
      <c r="F415" s="150"/>
      <c r="G415" s="150"/>
      <c r="H415" s="151"/>
      <c r="I415" s="155"/>
    </row>
    <row r="416" s="136" customFormat="1" spans="1:9">
      <c r="A416" s="134"/>
      <c r="B416" s="134"/>
      <c r="F416" s="150"/>
      <c r="G416" s="150"/>
      <c r="H416" s="151"/>
      <c r="I416" s="155"/>
    </row>
    <row r="417" s="136" customFormat="1" spans="1:9">
      <c r="A417" s="134"/>
      <c r="B417" s="134"/>
      <c r="F417" s="150"/>
      <c r="G417" s="150"/>
      <c r="H417" s="151"/>
      <c r="I417" s="155"/>
    </row>
    <row r="418" s="136" customFormat="1" spans="1:9">
      <c r="A418" s="134"/>
      <c r="B418" s="134"/>
      <c r="F418" s="150"/>
      <c r="G418" s="150"/>
      <c r="H418" s="151"/>
      <c r="I418" s="155"/>
    </row>
    <row r="419" s="136" customFormat="1" spans="1:9">
      <c r="A419" s="134"/>
      <c r="B419" s="134"/>
      <c r="F419" s="150"/>
      <c r="G419" s="150"/>
      <c r="H419" s="151"/>
      <c r="I419" s="155"/>
    </row>
    <row r="420" s="136" customFormat="1" spans="1:9">
      <c r="A420" s="134"/>
      <c r="B420" s="134"/>
      <c r="F420" s="150"/>
      <c r="G420" s="150"/>
      <c r="H420" s="151"/>
      <c r="I420" s="155"/>
    </row>
    <row r="421" s="136" customFormat="1" spans="1:9">
      <c r="A421" s="134"/>
      <c r="B421" s="134"/>
      <c r="F421" s="150"/>
      <c r="G421" s="150"/>
      <c r="H421" s="151"/>
      <c r="I421" s="155"/>
    </row>
    <row r="422" s="136" customFormat="1" spans="1:9">
      <c r="A422" s="134"/>
      <c r="B422" s="134"/>
      <c r="F422" s="150"/>
      <c r="G422" s="150"/>
      <c r="H422" s="151"/>
      <c r="I422" s="155"/>
    </row>
    <row r="423" s="136" customFormat="1" spans="1:9">
      <c r="A423" s="134"/>
      <c r="B423" s="134"/>
      <c r="F423" s="150"/>
      <c r="G423" s="150"/>
      <c r="H423" s="151"/>
      <c r="I423" s="155"/>
    </row>
    <row r="424" s="136" customFormat="1" spans="1:9">
      <c r="A424" s="134"/>
      <c r="B424" s="134"/>
      <c r="F424" s="150"/>
      <c r="G424" s="150"/>
      <c r="H424" s="151"/>
      <c r="I424" s="155"/>
    </row>
    <row r="425" s="136" customFormat="1" spans="1:9">
      <c r="A425" s="134"/>
      <c r="B425" s="134"/>
      <c r="F425" s="150"/>
      <c r="G425" s="150"/>
      <c r="H425" s="151"/>
      <c r="I425" s="155"/>
    </row>
    <row r="426" s="136" customFormat="1" spans="1:9">
      <c r="A426" s="134"/>
      <c r="B426" s="134"/>
      <c r="F426" s="150"/>
      <c r="G426" s="150"/>
      <c r="H426" s="151"/>
      <c r="I426" s="155"/>
    </row>
    <row r="427" s="136" customFormat="1" spans="1:9">
      <c r="A427" s="134"/>
      <c r="B427" s="134"/>
      <c r="F427" s="150"/>
      <c r="G427" s="150"/>
      <c r="H427" s="151"/>
      <c r="I427" s="155"/>
    </row>
    <row r="428" s="136" customFormat="1" spans="1:9">
      <c r="A428" s="134"/>
      <c r="B428" s="134"/>
      <c r="F428" s="150"/>
      <c r="G428" s="150"/>
      <c r="H428" s="151"/>
      <c r="I428" s="155"/>
    </row>
    <row r="429" s="136" customFormat="1" spans="1:9">
      <c r="A429" s="134"/>
      <c r="B429" s="134"/>
      <c r="F429" s="150"/>
      <c r="G429" s="150"/>
      <c r="H429" s="151"/>
      <c r="I429" s="155"/>
    </row>
    <row r="430" s="136" customFormat="1" spans="1:9">
      <c r="A430" s="134"/>
      <c r="B430" s="134"/>
      <c r="F430" s="150"/>
      <c r="G430" s="150"/>
      <c r="H430" s="151"/>
      <c r="I430" s="155"/>
    </row>
    <row r="431" s="136" customFormat="1" spans="1:9">
      <c r="A431" s="134"/>
      <c r="B431" s="134"/>
      <c r="F431" s="150"/>
      <c r="G431" s="150"/>
      <c r="H431" s="151"/>
      <c r="I431" s="155"/>
    </row>
    <row r="432" s="136" customFormat="1" spans="1:9">
      <c r="A432" s="134"/>
      <c r="B432" s="134"/>
      <c r="F432" s="150"/>
      <c r="G432" s="150"/>
      <c r="H432" s="151"/>
      <c r="I432" s="155"/>
    </row>
    <row r="433" s="136" customFormat="1" spans="1:9">
      <c r="A433" s="134"/>
      <c r="B433" s="134"/>
      <c r="F433" s="150"/>
      <c r="G433" s="150"/>
      <c r="H433" s="151"/>
      <c r="I433" s="155"/>
    </row>
    <row r="434" s="136" customFormat="1" spans="1:9">
      <c r="A434" s="134"/>
      <c r="B434" s="134"/>
      <c r="F434" s="150"/>
      <c r="G434" s="150"/>
      <c r="H434" s="151"/>
      <c r="I434" s="155"/>
    </row>
    <row r="435" s="136" customFormat="1" spans="1:9">
      <c r="A435" s="134"/>
      <c r="B435" s="134"/>
      <c r="F435" s="150"/>
      <c r="G435" s="150"/>
      <c r="H435" s="151"/>
      <c r="I435" s="155"/>
    </row>
    <row r="436" s="136" customFormat="1" spans="1:9">
      <c r="A436" s="134"/>
      <c r="B436" s="134"/>
      <c r="F436" s="150"/>
      <c r="G436" s="150"/>
      <c r="H436" s="151"/>
      <c r="I436" s="155"/>
    </row>
    <row r="437" s="136" customFormat="1" spans="1:9">
      <c r="A437" s="134"/>
      <c r="B437" s="134"/>
      <c r="F437" s="150"/>
      <c r="G437" s="150"/>
      <c r="H437" s="151"/>
      <c r="I437" s="155"/>
    </row>
    <row r="438" s="136" customFormat="1" spans="1:9">
      <c r="A438" s="134"/>
      <c r="B438" s="134"/>
      <c r="F438" s="150"/>
      <c r="G438" s="150"/>
      <c r="H438" s="151"/>
      <c r="I438" s="155"/>
    </row>
    <row r="439" s="136" customFormat="1" spans="1:9">
      <c r="A439" s="134"/>
      <c r="B439" s="134"/>
      <c r="F439" s="150"/>
      <c r="G439" s="150"/>
      <c r="H439" s="151"/>
      <c r="I439" s="155"/>
    </row>
    <row r="440" s="136" customFormat="1" spans="1:9">
      <c r="A440" s="134"/>
      <c r="B440" s="134"/>
      <c r="F440" s="150"/>
      <c r="G440" s="150"/>
      <c r="H440" s="151"/>
      <c r="I440" s="155"/>
    </row>
    <row r="441" s="136" customFormat="1" spans="1:9">
      <c r="A441" s="134"/>
      <c r="B441" s="134"/>
      <c r="F441" s="150"/>
      <c r="G441" s="150"/>
      <c r="H441" s="151"/>
      <c r="I441" s="155"/>
    </row>
    <row r="442" s="136" customFormat="1" spans="1:9">
      <c r="A442" s="134"/>
      <c r="B442" s="134"/>
      <c r="F442" s="150"/>
      <c r="G442" s="150"/>
      <c r="H442" s="151"/>
      <c r="I442" s="155"/>
    </row>
    <row r="443" s="136" customFormat="1" spans="1:9">
      <c r="A443" s="134"/>
      <c r="B443" s="134"/>
      <c r="F443" s="150"/>
      <c r="G443" s="150"/>
      <c r="H443" s="151"/>
      <c r="I443" s="155"/>
    </row>
    <row r="444" s="136" customFormat="1" spans="1:9">
      <c r="A444" s="134"/>
      <c r="B444" s="134"/>
      <c r="F444" s="150"/>
      <c r="G444" s="150"/>
      <c r="H444" s="151"/>
      <c r="I444" s="155"/>
    </row>
    <row r="445" s="136" customFormat="1" spans="1:9">
      <c r="A445" s="134"/>
      <c r="B445" s="134"/>
      <c r="F445" s="150"/>
      <c r="G445" s="150"/>
      <c r="H445" s="151"/>
      <c r="I445" s="155"/>
    </row>
    <row r="446" s="136" customFormat="1" spans="1:9">
      <c r="A446" s="134"/>
      <c r="B446" s="134"/>
      <c r="F446" s="150"/>
      <c r="G446" s="150"/>
      <c r="H446" s="151"/>
      <c r="I446" s="155"/>
    </row>
    <row r="447" s="136" customFormat="1" spans="1:9">
      <c r="A447" s="134"/>
      <c r="B447" s="134"/>
      <c r="F447" s="150"/>
      <c r="G447" s="150"/>
      <c r="H447" s="151"/>
      <c r="I447" s="155"/>
    </row>
    <row r="448" s="136" customFormat="1" spans="1:9">
      <c r="A448" s="134"/>
      <c r="B448" s="134"/>
      <c r="F448" s="150"/>
      <c r="G448" s="150"/>
      <c r="H448" s="151"/>
      <c r="I448" s="155"/>
    </row>
    <row r="449" s="136" customFormat="1" spans="1:9">
      <c r="A449" s="134"/>
      <c r="B449" s="134"/>
      <c r="F449" s="150"/>
      <c r="G449" s="150"/>
      <c r="H449" s="151"/>
      <c r="I449" s="155"/>
    </row>
    <row r="450" s="136" customFormat="1" spans="1:9">
      <c r="A450" s="134"/>
      <c r="B450" s="134"/>
      <c r="F450" s="150"/>
      <c r="G450" s="150"/>
      <c r="H450" s="151"/>
      <c r="I450" s="155"/>
    </row>
    <row r="451" s="136" customFormat="1" spans="1:9">
      <c r="A451" s="134"/>
      <c r="B451" s="134"/>
      <c r="F451" s="150"/>
      <c r="G451" s="150"/>
      <c r="H451" s="151"/>
      <c r="I451" s="155"/>
    </row>
    <row r="452" s="136" customFormat="1" spans="1:9">
      <c r="A452" s="134"/>
      <c r="B452" s="134"/>
      <c r="F452" s="150"/>
      <c r="G452" s="150"/>
      <c r="H452" s="151"/>
      <c r="I452" s="155"/>
    </row>
    <row r="453" s="136" customFormat="1" spans="1:9">
      <c r="A453" s="134"/>
      <c r="B453" s="134"/>
      <c r="F453" s="150"/>
      <c r="G453" s="150"/>
      <c r="H453" s="151"/>
      <c r="I453" s="155"/>
    </row>
    <row r="454" s="136" customFormat="1" spans="1:9">
      <c r="A454" s="134"/>
      <c r="B454" s="134"/>
      <c r="F454" s="150"/>
      <c r="G454" s="150"/>
      <c r="H454" s="151"/>
      <c r="I454" s="155"/>
    </row>
    <row r="455" s="136" customFormat="1" spans="1:9">
      <c r="A455" s="134"/>
      <c r="B455" s="134"/>
      <c r="F455" s="150"/>
      <c r="G455" s="150"/>
      <c r="H455" s="151"/>
      <c r="I455" s="155"/>
    </row>
    <row r="456" s="136" customFormat="1" spans="1:9">
      <c r="A456" s="134"/>
      <c r="B456" s="134"/>
      <c r="F456" s="150"/>
      <c r="G456" s="150"/>
      <c r="H456" s="151"/>
      <c r="I456" s="155"/>
    </row>
    <row r="457" s="136" customFormat="1" spans="1:9">
      <c r="A457" s="134"/>
      <c r="B457" s="134"/>
      <c r="F457" s="150"/>
      <c r="G457" s="150"/>
      <c r="H457" s="151"/>
      <c r="I457" s="155"/>
    </row>
    <row r="458" s="136" customFormat="1" spans="1:9">
      <c r="A458" s="134"/>
      <c r="B458" s="134"/>
      <c r="F458" s="150"/>
      <c r="G458" s="150"/>
      <c r="H458" s="151"/>
      <c r="I458" s="155"/>
    </row>
    <row r="459" s="136" customFormat="1" spans="1:9">
      <c r="A459" s="134"/>
      <c r="B459" s="134"/>
      <c r="F459" s="150"/>
      <c r="G459" s="150"/>
      <c r="H459" s="151"/>
      <c r="I459" s="155"/>
    </row>
    <row r="460" s="136" customFormat="1" spans="1:9">
      <c r="A460" s="134"/>
      <c r="B460" s="134"/>
      <c r="F460" s="150"/>
      <c r="G460" s="150"/>
      <c r="H460" s="151"/>
      <c r="I460" s="155"/>
    </row>
    <row r="461" s="136" customFormat="1" spans="1:9">
      <c r="A461" s="134"/>
      <c r="B461" s="134"/>
      <c r="F461" s="150"/>
      <c r="G461" s="150"/>
      <c r="H461" s="151"/>
      <c r="I461" s="155"/>
    </row>
    <row r="462" s="136" customFormat="1" spans="1:9">
      <c r="A462" s="134"/>
      <c r="B462" s="134"/>
      <c r="F462" s="150"/>
      <c r="G462" s="150"/>
      <c r="H462" s="151"/>
      <c r="I462" s="155"/>
    </row>
    <row r="463" s="136" customFormat="1" spans="1:9">
      <c r="A463" s="134"/>
      <c r="B463" s="134"/>
      <c r="F463" s="150"/>
      <c r="G463" s="150"/>
      <c r="H463" s="151"/>
      <c r="I463" s="155"/>
    </row>
    <row r="464" s="136" customFormat="1" spans="1:9">
      <c r="A464" s="134"/>
      <c r="B464" s="134"/>
      <c r="F464" s="150"/>
      <c r="G464" s="150"/>
      <c r="H464" s="151"/>
      <c r="I464" s="155"/>
    </row>
    <row r="465" s="136" customFormat="1" spans="1:9">
      <c r="A465" s="134"/>
      <c r="B465" s="134"/>
      <c r="F465" s="150"/>
      <c r="G465" s="150"/>
      <c r="H465" s="151"/>
      <c r="I465" s="155"/>
    </row>
    <row r="466" s="136" customFormat="1" spans="1:9">
      <c r="A466" s="134"/>
      <c r="B466" s="134"/>
      <c r="F466" s="150"/>
      <c r="G466" s="150"/>
      <c r="H466" s="151"/>
      <c r="I466" s="155"/>
    </row>
    <row r="467" s="136" customFormat="1" spans="1:9">
      <c r="A467" s="134"/>
      <c r="B467" s="134"/>
      <c r="F467" s="150"/>
      <c r="G467" s="150"/>
      <c r="H467" s="151"/>
      <c r="I467" s="155"/>
    </row>
    <row r="468" s="136" customFormat="1" spans="1:9">
      <c r="A468" s="134"/>
      <c r="B468" s="134"/>
      <c r="F468" s="150"/>
      <c r="G468" s="150"/>
      <c r="H468" s="151"/>
      <c r="I468" s="155"/>
    </row>
    <row r="469" s="136" customFormat="1" spans="1:9">
      <c r="A469" s="134"/>
      <c r="B469" s="134"/>
      <c r="F469" s="150"/>
      <c r="G469" s="150"/>
      <c r="H469" s="151"/>
      <c r="I469" s="155"/>
    </row>
    <row r="470" s="136" customFormat="1" spans="1:9">
      <c r="A470" s="134"/>
      <c r="B470" s="134"/>
      <c r="F470" s="150"/>
      <c r="G470" s="150"/>
      <c r="H470" s="151"/>
      <c r="I470" s="155"/>
    </row>
    <row r="471" s="136" customFormat="1" spans="1:9">
      <c r="A471" s="134"/>
      <c r="B471" s="134"/>
      <c r="F471" s="150"/>
      <c r="G471" s="150"/>
      <c r="H471" s="151"/>
      <c r="I471" s="155"/>
    </row>
    <row r="472" s="136" customFormat="1" spans="1:9">
      <c r="A472" s="134"/>
      <c r="B472" s="134"/>
      <c r="F472" s="150"/>
      <c r="G472" s="150"/>
      <c r="H472" s="151"/>
      <c r="I472" s="155"/>
    </row>
    <row r="473" s="136" customFormat="1" spans="1:9">
      <c r="A473" s="134"/>
      <c r="B473" s="134"/>
      <c r="F473" s="150"/>
      <c r="G473" s="150"/>
      <c r="H473" s="151"/>
      <c r="I473" s="155"/>
    </row>
    <row r="474" s="136" customFormat="1" spans="1:9">
      <c r="A474" s="134"/>
      <c r="B474" s="134"/>
      <c r="F474" s="150"/>
      <c r="G474" s="150"/>
      <c r="H474" s="151"/>
      <c r="I474" s="155"/>
    </row>
    <row r="475" s="136" customFormat="1" spans="1:9">
      <c r="A475" s="134"/>
      <c r="B475" s="134"/>
      <c r="F475" s="150"/>
      <c r="G475" s="150"/>
      <c r="H475" s="151"/>
      <c r="I475" s="155"/>
    </row>
    <row r="476" s="136" customFormat="1" spans="1:9">
      <c r="A476" s="134"/>
      <c r="B476" s="134"/>
      <c r="F476" s="150"/>
      <c r="G476" s="150"/>
      <c r="H476" s="151"/>
      <c r="I476" s="155"/>
    </row>
    <row r="477" s="136" customFormat="1" spans="1:9">
      <c r="A477" s="134"/>
      <c r="B477" s="134"/>
      <c r="F477" s="150"/>
      <c r="G477" s="150"/>
      <c r="H477" s="151"/>
      <c r="I477" s="155"/>
    </row>
    <row r="478" s="136" customFormat="1" spans="1:9">
      <c r="A478" s="134"/>
      <c r="B478" s="134"/>
      <c r="F478" s="150"/>
      <c r="G478" s="150"/>
      <c r="H478" s="151"/>
      <c r="I478" s="155"/>
    </row>
    <row r="479" s="136" customFormat="1" spans="1:9">
      <c r="A479" s="134"/>
      <c r="B479" s="134"/>
      <c r="F479" s="150"/>
      <c r="G479" s="150"/>
      <c r="H479" s="151"/>
      <c r="I479" s="155"/>
    </row>
    <row r="480" s="136" customFormat="1" spans="1:9">
      <c r="A480" s="134"/>
      <c r="B480" s="134"/>
      <c r="F480" s="150"/>
      <c r="G480" s="150"/>
      <c r="H480" s="151"/>
      <c r="I480" s="155"/>
    </row>
    <row r="481" s="136" customFormat="1" spans="1:9">
      <c r="A481" s="134"/>
      <c r="B481" s="134"/>
      <c r="F481" s="150"/>
      <c r="G481" s="150"/>
      <c r="H481" s="151"/>
      <c r="I481" s="155"/>
    </row>
    <row r="482" s="136" customFormat="1" spans="1:9">
      <c r="A482" s="134"/>
      <c r="B482" s="134"/>
      <c r="F482" s="150"/>
      <c r="G482" s="150"/>
      <c r="H482" s="151"/>
      <c r="I482" s="155"/>
    </row>
    <row r="483" s="136" customFormat="1" spans="1:9">
      <c r="A483" s="134"/>
      <c r="B483" s="134"/>
      <c r="F483" s="150"/>
      <c r="G483" s="150"/>
      <c r="H483" s="151"/>
      <c r="I483" s="155"/>
    </row>
    <row r="484" s="136" customFormat="1" spans="1:9">
      <c r="A484" s="134"/>
      <c r="B484" s="134"/>
      <c r="F484" s="150"/>
      <c r="G484" s="150"/>
      <c r="H484" s="151"/>
      <c r="I484" s="155"/>
    </row>
    <row r="485" s="136" customFormat="1" spans="1:9">
      <c r="A485" s="134"/>
      <c r="B485" s="134"/>
      <c r="F485" s="150"/>
      <c r="G485" s="150"/>
      <c r="H485" s="151"/>
      <c r="I485" s="155"/>
    </row>
    <row r="486" s="136" customFormat="1" spans="1:9">
      <c r="A486" s="134"/>
      <c r="B486" s="134"/>
      <c r="F486" s="150"/>
      <c r="G486" s="150"/>
      <c r="H486" s="151"/>
      <c r="I486" s="155"/>
    </row>
    <row r="487" s="136" customFormat="1" spans="1:9">
      <c r="A487" s="134"/>
      <c r="B487" s="134"/>
      <c r="F487" s="150"/>
      <c r="G487" s="150"/>
      <c r="H487" s="151"/>
      <c r="I487" s="155"/>
    </row>
    <row r="488" s="136" customFormat="1" spans="1:9">
      <c r="A488" s="134"/>
      <c r="B488" s="134"/>
      <c r="F488" s="150"/>
      <c r="G488" s="150"/>
      <c r="H488" s="151"/>
      <c r="I488" s="155"/>
    </row>
    <row r="489" s="136" customFormat="1" spans="1:9">
      <c r="A489" s="134"/>
      <c r="B489" s="134"/>
      <c r="F489" s="150"/>
      <c r="G489" s="150"/>
      <c r="H489" s="151"/>
      <c r="I489" s="155"/>
    </row>
    <row r="490" s="136" customFormat="1" spans="1:9">
      <c r="A490" s="134"/>
      <c r="B490" s="134"/>
      <c r="F490" s="150"/>
      <c r="G490" s="150"/>
      <c r="H490" s="151"/>
      <c r="I490" s="155"/>
    </row>
    <row r="491" s="136" customFormat="1" spans="1:9">
      <c r="A491" s="134"/>
      <c r="B491" s="134"/>
      <c r="F491" s="150"/>
      <c r="G491" s="150"/>
      <c r="H491" s="151"/>
      <c r="I491" s="155"/>
    </row>
    <row r="492" s="136" customFormat="1" spans="1:9">
      <c r="A492" s="134"/>
      <c r="B492" s="134"/>
      <c r="F492" s="150"/>
      <c r="G492" s="150"/>
      <c r="H492" s="151"/>
      <c r="I492" s="155"/>
    </row>
    <row r="493" s="136" customFormat="1" spans="1:9">
      <c r="A493" s="134"/>
      <c r="B493" s="134"/>
      <c r="F493" s="150"/>
      <c r="G493" s="150"/>
      <c r="H493" s="151"/>
      <c r="I493" s="155"/>
    </row>
    <row r="494" s="136" customFormat="1" spans="1:9">
      <c r="A494" s="134"/>
      <c r="B494" s="134"/>
      <c r="F494" s="150"/>
      <c r="G494" s="150"/>
      <c r="H494" s="151"/>
      <c r="I494" s="155"/>
    </row>
    <row r="495" s="136" customFormat="1" spans="1:9">
      <c r="A495" s="134"/>
      <c r="B495" s="134"/>
      <c r="F495" s="150"/>
      <c r="G495" s="150"/>
      <c r="H495" s="151"/>
      <c r="I495" s="155"/>
    </row>
    <row r="496" s="136" customFormat="1" spans="1:9">
      <c r="A496" s="134"/>
      <c r="B496" s="134"/>
      <c r="F496" s="150"/>
      <c r="G496" s="150"/>
      <c r="H496" s="151"/>
      <c r="I496" s="155"/>
    </row>
    <row r="497" s="136" customFormat="1" spans="1:9">
      <c r="A497" s="134"/>
      <c r="B497" s="134"/>
      <c r="F497" s="150"/>
      <c r="G497" s="150"/>
      <c r="H497" s="151"/>
      <c r="I497" s="155"/>
    </row>
    <row r="498" s="136" customFormat="1" spans="1:9">
      <c r="A498" s="134"/>
      <c r="B498" s="134"/>
      <c r="F498" s="150"/>
      <c r="G498" s="150"/>
      <c r="H498" s="151"/>
      <c r="I498" s="155"/>
    </row>
    <row r="499" s="136" customFormat="1" spans="1:9">
      <c r="A499" s="134"/>
      <c r="B499" s="134"/>
      <c r="F499" s="150"/>
      <c r="G499" s="150"/>
      <c r="H499" s="151"/>
      <c r="I499" s="155"/>
    </row>
    <row r="500" s="136" customFormat="1" spans="1:9">
      <c r="A500" s="134"/>
      <c r="B500" s="134"/>
      <c r="F500" s="150"/>
      <c r="G500" s="150"/>
      <c r="H500" s="151"/>
      <c r="I500" s="155"/>
    </row>
    <row r="501" s="136" customFormat="1" spans="1:9">
      <c r="A501" s="134"/>
      <c r="B501" s="134"/>
      <c r="F501" s="150"/>
      <c r="G501" s="150"/>
      <c r="H501" s="151"/>
      <c r="I501" s="155"/>
    </row>
    <row r="502" s="136" customFormat="1" spans="1:9">
      <c r="A502" s="134"/>
      <c r="B502" s="134"/>
      <c r="F502" s="150"/>
      <c r="G502" s="150"/>
      <c r="H502" s="151"/>
      <c r="I502" s="155"/>
    </row>
    <row r="503" s="136" customFormat="1" spans="1:9">
      <c r="A503" s="134"/>
      <c r="B503" s="134"/>
      <c r="F503" s="150"/>
      <c r="G503" s="150"/>
      <c r="H503" s="151"/>
      <c r="I503" s="155"/>
    </row>
    <row r="504" s="136" customFormat="1" spans="1:9">
      <c r="A504" s="134"/>
      <c r="B504" s="134"/>
      <c r="F504" s="150"/>
      <c r="G504" s="150"/>
      <c r="H504" s="151"/>
      <c r="I504" s="155"/>
    </row>
    <row r="505" s="136" customFormat="1" spans="1:9">
      <c r="A505" s="134"/>
      <c r="B505" s="134"/>
      <c r="F505" s="150"/>
      <c r="G505" s="150"/>
      <c r="H505" s="151"/>
      <c r="I505" s="155"/>
    </row>
    <row r="506" s="136" customFormat="1" spans="1:9">
      <c r="A506" s="134"/>
      <c r="B506" s="134"/>
      <c r="F506" s="150"/>
      <c r="G506" s="150"/>
      <c r="H506" s="151"/>
      <c r="I506" s="155"/>
    </row>
    <row r="507" s="136" customFormat="1" spans="1:9">
      <c r="A507" s="134"/>
      <c r="B507" s="134"/>
      <c r="F507" s="150"/>
      <c r="G507" s="150"/>
      <c r="H507" s="151"/>
      <c r="I507" s="155"/>
    </row>
    <row r="508" s="136" customFormat="1" spans="1:9">
      <c r="A508" s="134"/>
      <c r="B508" s="134"/>
      <c r="F508" s="150"/>
      <c r="G508" s="150"/>
      <c r="H508" s="151"/>
      <c r="I508" s="155"/>
    </row>
    <row r="509" s="136" customFormat="1" spans="1:9">
      <c r="A509" s="134"/>
      <c r="B509" s="134"/>
      <c r="F509" s="150"/>
      <c r="G509" s="150"/>
      <c r="H509" s="151"/>
      <c r="I509" s="155"/>
    </row>
    <row r="510" s="136" customFormat="1" spans="1:9">
      <c r="A510" s="134"/>
      <c r="B510" s="134"/>
      <c r="F510" s="150"/>
      <c r="G510" s="150"/>
      <c r="H510" s="151"/>
      <c r="I510" s="155"/>
    </row>
    <row r="511" s="136" customFormat="1" spans="1:9">
      <c r="A511" s="134"/>
      <c r="B511" s="134"/>
      <c r="F511" s="150"/>
      <c r="G511" s="150"/>
      <c r="H511" s="151"/>
      <c r="I511" s="155"/>
    </row>
    <row r="512" s="136" customFormat="1" spans="1:9">
      <c r="A512" s="134"/>
      <c r="B512" s="134"/>
      <c r="F512" s="150"/>
      <c r="G512" s="150"/>
      <c r="H512" s="151"/>
      <c r="I512" s="155"/>
    </row>
    <row r="513" s="136" customFormat="1" spans="1:9">
      <c r="A513" s="134"/>
      <c r="B513" s="134"/>
      <c r="F513" s="150"/>
      <c r="G513" s="150"/>
      <c r="H513" s="151"/>
      <c r="I513" s="155"/>
    </row>
    <row r="514" s="136" customFormat="1" spans="1:9">
      <c r="A514" s="134"/>
      <c r="B514" s="134"/>
      <c r="F514" s="150"/>
      <c r="G514" s="150"/>
      <c r="H514" s="151"/>
      <c r="I514" s="155"/>
    </row>
    <row r="515" s="136" customFormat="1" spans="1:9">
      <c r="A515" s="134"/>
      <c r="B515" s="134"/>
      <c r="F515" s="150"/>
      <c r="G515" s="150"/>
      <c r="H515" s="151"/>
      <c r="I515" s="155"/>
    </row>
    <row r="516" s="136" customFormat="1" spans="1:9">
      <c r="A516" s="134"/>
      <c r="B516" s="134"/>
      <c r="F516" s="150"/>
      <c r="G516" s="150"/>
      <c r="H516" s="151"/>
      <c r="I516" s="155"/>
    </row>
    <row r="517" s="136" customFormat="1" spans="1:9">
      <c r="A517" s="134"/>
      <c r="B517" s="134"/>
      <c r="F517" s="150"/>
      <c r="G517" s="150"/>
      <c r="H517" s="151"/>
      <c r="I517" s="155"/>
    </row>
    <row r="518" s="136" customFormat="1" spans="1:9">
      <c r="A518" s="134"/>
      <c r="B518" s="134"/>
      <c r="F518" s="150"/>
      <c r="G518" s="150"/>
      <c r="H518" s="151"/>
      <c r="I518" s="155"/>
    </row>
    <row r="519" s="136" customFormat="1" spans="1:9">
      <c r="A519" s="134"/>
      <c r="B519" s="134"/>
      <c r="F519" s="150"/>
      <c r="G519" s="150"/>
      <c r="H519" s="151"/>
      <c r="I519" s="155"/>
    </row>
    <row r="520" s="136" customFormat="1" spans="1:9">
      <c r="A520" s="134"/>
      <c r="B520" s="134"/>
      <c r="F520" s="150"/>
      <c r="G520" s="150"/>
      <c r="H520" s="151"/>
      <c r="I520" s="155"/>
    </row>
    <row r="521" s="136" customFormat="1" spans="1:9">
      <c r="A521" s="134"/>
      <c r="B521" s="134"/>
      <c r="F521" s="150"/>
      <c r="G521" s="150"/>
      <c r="H521" s="151"/>
      <c r="I521" s="155"/>
    </row>
    <row r="522" s="136" customFormat="1" spans="1:9">
      <c r="A522" s="134"/>
      <c r="B522" s="134"/>
      <c r="F522" s="150"/>
      <c r="G522" s="150"/>
      <c r="H522" s="151"/>
      <c r="I522" s="155"/>
    </row>
    <row r="523" s="136" customFormat="1" spans="1:9">
      <c r="A523" s="134"/>
      <c r="B523" s="134"/>
      <c r="F523" s="150"/>
      <c r="G523" s="150"/>
      <c r="H523" s="151"/>
      <c r="I523" s="155"/>
    </row>
    <row r="524" s="136" customFormat="1" spans="1:9">
      <c r="A524" s="134"/>
      <c r="B524" s="134"/>
      <c r="F524" s="150"/>
      <c r="G524" s="150"/>
      <c r="H524" s="151"/>
      <c r="I524" s="155"/>
    </row>
    <row r="525" s="136" customFormat="1" spans="1:9">
      <c r="A525" s="134"/>
      <c r="B525" s="134"/>
      <c r="F525" s="150"/>
      <c r="G525" s="150"/>
      <c r="H525" s="151"/>
      <c r="I525" s="155"/>
    </row>
    <row r="526" s="136" customFormat="1" spans="1:9">
      <c r="A526" s="134"/>
      <c r="B526" s="134"/>
      <c r="F526" s="150"/>
      <c r="G526" s="150"/>
      <c r="H526" s="151"/>
      <c r="I526" s="155"/>
    </row>
    <row r="527" s="136" customFormat="1" spans="1:9">
      <c r="A527" s="134"/>
      <c r="B527" s="134"/>
      <c r="F527" s="150"/>
      <c r="G527" s="150"/>
      <c r="H527" s="151"/>
      <c r="I527" s="155"/>
    </row>
    <row r="528" s="136" customFormat="1" spans="1:9">
      <c r="A528" s="134"/>
      <c r="B528" s="134"/>
      <c r="F528" s="150"/>
      <c r="G528" s="150"/>
      <c r="H528" s="151"/>
      <c r="I528" s="155"/>
    </row>
    <row r="529" s="136" customFormat="1" spans="1:9">
      <c r="A529" s="134"/>
      <c r="B529" s="134"/>
      <c r="F529" s="150"/>
      <c r="G529" s="150"/>
      <c r="H529" s="151"/>
      <c r="I529" s="155"/>
    </row>
    <row r="530" s="136" customFormat="1" spans="1:9">
      <c r="A530" s="134"/>
      <c r="B530" s="134"/>
      <c r="F530" s="150"/>
      <c r="G530" s="150"/>
      <c r="H530" s="151"/>
      <c r="I530" s="155"/>
    </row>
    <row r="531" s="136" customFormat="1" spans="1:9">
      <c r="A531" s="134"/>
      <c r="B531" s="134"/>
      <c r="F531" s="150"/>
      <c r="G531" s="150"/>
      <c r="H531" s="151"/>
      <c r="I531" s="155"/>
    </row>
    <row r="532" s="136" customFormat="1" spans="1:9">
      <c r="A532" s="134"/>
      <c r="B532" s="134"/>
      <c r="F532" s="150"/>
      <c r="G532" s="150"/>
      <c r="H532" s="151"/>
      <c r="I532" s="155"/>
    </row>
    <row r="533" s="136" customFormat="1" spans="1:9">
      <c r="A533" s="134"/>
      <c r="B533" s="134"/>
      <c r="F533" s="150"/>
      <c r="G533" s="150"/>
      <c r="H533" s="151"/>
      <c r="I533" s="155"/>
    </row>
    <row r="534" s="136" customFormat="1" spans="1:9">
      <c r="A534" s="134"/>
      <c r="B534" s="134"/>
      <c r="F534" s="150"/>
      <c r="G534" s="150"/>
      <c r="H534" s="151"/>
      <c r="I534" s="155"/>
    </row>
    <row r="535" s="136" customFormat="1" spans="1:9">
      <c r="A535" s="134"/>
      <c r="B535" s="134"/>
      <c r="F535" s="150"/>
      <c r="G535" s="150"/>
      <c r="H535" s="151"/>
      <c r="I535" s="155"/>
    </row>
    <row r="536" s="136" customFormat="1" spans="1:9">
      <c r="A536" s="134"/>
      <c r="B536" s="134"/>
      <c r="F536" s="150"/>
      <c r="G536" s="150"/>
      <c r="H536" s="151"/>
      <c r="I536" s="155"/>
    </row>
    <row r="537" s="136" customFormat="1" spans="1:9">
      <c r="A537" s="134"/>
      <c r="B537" s="134"/>
      <c r="F537" s="150"/>
      <c r="G537" s="150"/>
      <c r="H537" s="151"/>
      <c r="I537" s="155"/>
    </row>
    <row r="538" s="136" customFormat="1" spans="1:9">
      <c r="A538" s="134"/>
      <c r="B538" s="134"/>
      <c r="F538" s="150"/>
      <c r="G538" s="150"/>
      <c r="H538" s="151"/>
      <c r="I538" s="155"/>
    </row>
    <row r="539" s="136" customFormat="1" spans="1:9">
      <c r="A539" s="134"/>
      <c r="B539" s="134"/>
      <c r="F539" s="150"/>
      <c r="G539" s="150"/>
      <c r="H539" s="151"/>
      <c r="I539" s="155"/>
    </row>
    <row r="540" s="136" customFormat="1" spans="1:9">
      <c r="A540" s="134"/>
      <c r="B540" s="134"/>
      <c r="F540" s="150"/>
      <c r="G540" s="150"/>
      <c r="H540" s="151"/>
      <c r="I540" s="155"/>
    </row>
    <row r="541" s="136" customFormat="1" spans="1:9">
      <c r="A541" s="134"/>
      <c r="B541" s="134"/>
      <c r="F541" s="150"/>
      <c r="G541" s="150"/>
      <c r="H541" s="151"/>
      <c r="I541" s="155"/>
    </row>
    <row r="542" s="136" customFormat="1" spans="1:9">
      <c r="A542" s="134"/>
      <c r="B542" s="134"/>
      <c r="F542" s="150"/>
      <c r="G542" s="150"/>
      <c r="H542" s="151"/>
      <c r="I542" s="155"/>
    </row>
    <row r="543" s="136" customFormat="1" spans="1:9">
      <c r="A543" s="134"/>
      <c r="B543" s="134"/>
      <c r="F543" s="150"/>
      <c r="G543" s="150"/>
      <c r="H543" s="151"/>
      <c r="I543" s="155"/>
    </row>
    <row r="544" s="136" customFormat="1" spans="1:9">
      <c r="A544" s="134"/>
      <c r="B544" s="134"/>
      <c r="F544" s="150"/>
      <c r="G544" s="150"/>
      <c r="H544" s="151"/>
      <c r="I544" s="155"/>
    </row>
    <row r="545" s="136" customFormat="1" spans="1:9">
      <c r="A545" s="134"/>
      <c r="B545" s="134"/>
      <c r="F545" s="150"/>
      <c r="G545" s="150"/>
      <c r="H545" s="151"/>
      <c r="I545" s="155"/>
    </row>
    <row r="546" s="136" customFormat="1" spans="1:9">
      <c r="A546" s="134"/>
      <c r="B546" s="134"/>
      <c r="F546" s="150"/>
      <c r="G546" s="150"/>
      <c r="H546" s="151"/>
      <c r="I546" s="155"/>
    </row>
    <row r="547" s="136" customFormat="1" spans="1:9">
      <c r="A547" s="134"/>
      <c r="B547" s="134"/>
      <c r="F547" s="150"/>
      <c r="G547" s="150"/>
      <c r="H547" s="151"/>
      <c r="I547" s="155"/>
    </row>
    <row r="548" s="136" customFormat="1" spans="1:9">
      <c r="A548" s="134"/>
      <c r="B548" s="134"/>
      <c r="F548" s="150"/>
      <c r="G548" s="150"/>
      <c r="H548" s="151"/>
      <c r="I548" s="155"/>
    </row>
    <row r="549" s="136" customFormat="1" spans="1:9">
      <c r="A549" s="134"/>
      <c r="B549" s="134"/>
      <c r="F549" s="150"/>
      <c r="G549" s="150"/>
      <c r="H549" s="151"/>
      <c r="I549" s="155"/>
    </row>
    <row r="550" s="136" customFormat="1" spans="1:9">
      <c r="A550" s="134"/>
      <c r="B550" s="134"/>
      <c r="F550" s="150"/>
      <c r="G550" s="150"/>
      <c r="H550" s="151"/>
      <c r="I550" s="155"/>
    </row>
    <row r="551" s="136" customFormat="1" spans="1:9">
      <c r="A551" s="134"/>
      <c r="B551" s="134"/>
      <c r="F551" s="150"/>
      <c r="G551" s="150"/>
      <c r="H551" s="151"/>
      <c r="I551" s="155"/>
    </row>
    <row r="552" s="136" customFormat="1" spans="1:9">
      <c r="A552" s="134"/>
      <c r="B552" s="134"/>
      <c r="F552" s="150"/>
      <c r="G552" s="150"/>
      <c r="H552" s="151"/>
      <c r="I552" s="155"/>
    </row>
    <row r="553" s="136" customFormat="1" spans="1:9">
      <c r="A553" s="134"/>
      <c r="B553" s="134"/>
      <c r="F553" s="150"/>
      <c r="G553" s="150"/>
      <c r="H553" s="151"/>
      <c r="I553" s="155"/>
    </row>
    <row r="554" s="136" customFormat="1" spans="1:9">
      <c r="A554" s="134"/>
      <c r="B554" s="134"/>
      <c r="F554" s="150"/>
      <c r="G554" s="150"/>
      <c r="H554" s="151"/>
      <c r="I554" s="155"/>
    </row>
    <row r="555" s="136" customFormat="1" spans="1:9">
      <c r="A555" s="134"/>
      <c r="B555" s="134"/>
      <c r="F555" s="150"/>
      <c r="G555" s="150"/>
      <c r="H555" s="151"/>
      <c r="I555" s="155"/>
    </row>
    <row r="556" s="136" customFormat="1" spans="1:9">
      <c r="A556" s="134"/>
      <c r="B556" s="134"/>
      <c r="F556" s="150"/>
      <c r="G556" s="150"/>
      <c r="H556" s="151"/>
      <c r="I556" s="155"/>
    </row>
    <row r="557" s="136" customFormat="1" spans="1:9">
      <c r="A557" s="134"/>
      <c r="B557" s="134"/>
      <c r="F557" s="150"/>
      <c r="G557" s="150"/>
      <c r="H557" s="151"/>
      <c r="I557" s="155"/>
    </row>
    <row r="558" s="136" customFormat="1" spans="1:9">
      <c r="A558" s="134"/>
      <c r="B558" s="134"/>
      <c r="F558" s="150"/>
      <c r="G558" s="150"/>
      <c r="H558" s="151"/>
      <c r="I558" s="155"/>
    </row>
    <row r="559" s="136" customFormat="1" spans="1:9">
      <c r="A559" s="134"/>
      <c r="B559" s="134"/>
      <c r="F559" s="150"/>
      <c r="G559" s="150"/>
      <c r="H559" s="151"/>
      <c r="I559" s="155"/>
    </row>
    <row r="560" s="136" customFormat="1" spans="1:9">
      <c r="A560" s="134"/>
      <c r="B560" s="134"/>
      <c r="F560" s="150"/>
      <c r="G560" s="150"/>
      <c r="H560" s="151"/>
      <c r="I560" s="155"/>
    </row>
    <row r="561" s="136" customFormat="1" spans="1:9">
      <c r="A561" s="134"/>
      <c r="B561" s="134"/>
      <c r="F561" s="150"/>
      <c r="G561" s="150"/>
      <c r="H561" s="151"/>
      <c r="I561" s="155"/>
    </row>
    <row r="562" s="136" customFormat="1" spans="1:9">
      <c r="A562" s="134"/>
      <c r="B562" s="134"/>
      <c r="F562" s="150"/>
      <c r="G562" s="150"/>
      <c r="H562" s="151"/>
      <c r="I562" s="155"/>
    </row>
    <row r="563" s="136" customFormat="1" spans="1:9">
      <c r="A563" s="134"/>
      <c r="B563" s="134"/>
      <c r="F563" s="150"/>
      <c r="G563" s="150"/>
      <c r="H563" s="151"/>
      <c r="I563" s="155"/>
    </row>
    <row r="564" s="136" customFormat="1" spans="1:9">
      <c r="A564" s="134"/>
      <c r="B564" s="134"/>
      <c r="F564" s="150"/>
      <c r="G564" s="150"/>
      <c r="H564" s="151"/>
      <c r="I564" s="155"/>
    </row>
    <row r="565" s="136" customFormat="1" spans="1:9">
      <c r="A565" s="134"/>
      <c r="B565" s="134"/>
      <c r="F565" s="150"/>
      <c r="G565" s="150"/>
      <c r="H565" s="151"/>
      <c r="I565" s="155"/>
    </row>
    <row r="566" s="136" customFormat="1" spans="1:9">
      <c r="A566" s="134"/>
      <c r="B566" s="134"/>
      <c r="F566" s="150"/>
      <c r="G566" s="150"/>
      <c r="H566" s="151"/>
      <c r="I566" s="155"/>
    </row>
    <row r="567" s="136" customFormat="1" spans="1:9">
      <c r="A567" s="134"/>
      <c r="B567" s="134"/>
      <c r="F567" s="150"/>
      <c r="G567" s="150"/>
      <c r="H567" s="151"/>
      <c r="I567" s="155"/>
    </row>
    <row r="568" s="136" customFormat="1" spans="1:9">
      <c r="A568" s="134"/>
      <c r="B568" s="134"/>
      <c r="F568" s="150"/>
      <c r="G568" s="150"/>
      <c r="H568" s="151"/>
      <c r="I568" s="155"/>
    </row>
    <row r="569" s="136" customFormat="1" spans="1:9">
      <c r="A569" s="134"/>
      <c r="B569" s="134"/>
      <c r="F569" s="150"/>
      <c r="G569" s="150"/>
      <c r="H569" s="151"/>
      <c r="I569" s="155"/>
    </row>
    <row r="570" s="136" customFormat="1" spans="1:9">
      <c r="A570" s="134"/>
      <c r="B570" s="134"/>
      <c r="F570" s="150"/>
      <c r="G570" s="150"/>
      <c r="H570" s="151"/>
      <c r="I570" s="155"/>
    </row>
    <row r="571" s="136" customFormat="1" spans="1:9">
      <c r="A571" s="134"/>
      <c r="B571" s="134"/>
      <c r="F571" s="150"/>
      <c r="G571" s="150"/>
      <c r="H571" s="151"/>
      <c r="I571" s="155"/>
    </row>
    <row r="572" s="136" customFormat="1" spans="1:9">
      <c r="A572" s="134"/>
      <c r="B572" s="134"/>
      <c r="F572" s="150"/>
      <c r="G572" s="150"/>
      <c r="H572" s="151"/>
      <c r="I572" s="155"/>
    </row>
    <row r="573" s="136" customFormat="1" spans="1:9">
      <c r="A573" s="134"/>
      <c r="B573" s="134"/>
      <c r="F573" s="150"/>
      <c r="G573" s="150"/>
      <c r="H573" s="151"/>
      <c r="I573" s="155"/>
    </row>
    <row r="574" s="136" customFormat="1" spans="1:9">
      <c r="A574" s="134"/>
      <c r="B574" s="134"/>
      <c r="F574" s="150"/>
      <c r="G574" s="150"/>
      <c r="H574" s="151"/>
      <c r="I574" s="155"/>
    </row>
    <row r="575" s="136" customFormat="1" spans="1:9">
      <c r="A575" s="134"/>
      <c r="B575" s="134"/>
      <c r="F575" s="150"/>
      <c r="G575" s="150"/>
      <c r="H575" s="151"/>
      <c r="I575" s="155"/>
    </row>
    <row r="576" s="136" customFormat="1" spans="1:9">
      <c r="A576" s="134"/>
      <c r="B576" s="134"/>
      <c r="F576" s="150"/>
      <c r="G576" s="150"/>
      <c r="H576" s="151"/>
      <c r="I576" s="155"/>
    </row>
    <row r="577" s="136" customFormat="1" spans="1:9">
      <c r="A577" s="134"/>
      <c r="B577" s="134"/>
      <c r="F577" s="150"/>
      <c r="G577" s="150"/>
      <c r="H577" s="151"/>
      <c r="I577" s="155"/>
    </row>
    <row r="578" s="136" customFormat="1" spans="1:9">
      <c r="A578" s="134"/>
      <c r="B578" s="134"/>
      <c r="F578" s="150"/>
      <c r="G578" s="150"/>
      <c r="H578" s="151"/>
      <c r="I578" s="155"/>
    </row>
    <row r="579" s="136" customFormat="1" spans="1:9">
      <c r="A579" s="134"/>
      <c r="B579" s="134"/>
      <c r="F579" s="150"/>
      <c r="G579" s="150"/>
      <c r="H579" s="151"/>
      <c r="I579" s="155"/>
    </row>
    <row r="580" s="136" customFormat="1" spans="1:9">
      <c r="A580" s="134"/>
      <c r="B580" s="134"/>
      <c r="F580" s="150"/>
      <c r="G580" s="150"/>
      <c r="H580" s="151"/>
      <c r="I580" s="155"/>
    </row>
    <row r="581" s="136" customFormat="1" spans="1:9">
      <c r="A581" s="134"/>
      <c r="B581" s="134"/>
      <c r="F581" s="150"/>
      <c r="G581" s="150"/>
      <c r="H581" s="151"/>
      <c r="I581" s="155"/>
    </row>
    <row r="582" s="136" customFormat="1" spans="1:9">
      <c r="A582" s="134"/>
      <c r="B582" s="134"/>
      <c r="F582" s="150"/>
      <c r="G582" s="150"/>
      <c r="H582" s="151"/>
      <c r="I582" s="155"/>
    </row>
    <row r="583" s="136" customFormat="1" spans="1:9">
      <c r="A583" s="134"/>
      <c r="B583" s="134"/>
      <c r="F583" s="150"/>
      <c r="G583" s="150"/>
      <c r="H583" s="151"/>
      <c r="I583" s="155"/>
    </row>
    <row r="584" s="136" customFormat="1" spans="1:9">
      <c r="A584" s="134"/>
      <c r="B584" s="134"/>
      <c r="F584" s="150"/>
      <c r="G584" s="150"/>
      <c r="H584" s="151"/>
      <c r="I584" s="155"/>
    </row>
    <row r="585" s="136" customFormat="1" spans="1:9">
      <c r="A585" s="134"/>
      <c r="B585" s="134"/>
      <c r="F585" s="150"/>
      <c r="G585" s="150"/>
      <c r="H585" s="151"/>
      <c r="I585" s="155"/>
    </row>
    <row r="586" s="136" customFormat="1" spans="1:9">
      <c r="A586" s="134"/>
      <c r="B586" s="134"/>
      <c r="F586" s="150"/>
      <c r="G586" s="150"/>
      <c r="H586" s="151"/>
      <c r="I586" s="155"/>
    </row>
    <row r="587" s="136" customFormat="1" spans="1:9">
      <c r="A587" s="134"/>
      <c r="B587" s="134"/>
      <c r="F587" s="150"/>
      <c r="G587" s="150"/>
      <c r="H587" s="151"/>
      <c r="I587" s="155"/>
    </row>
    <row r="588" s="136" customFormat="1" spans="1:9">
      <c r="A588" s="134"/>
      <c r="B588" s="134"/>
      <c r="F588" s="150"/>
      <c r="G588" s="150"/>
      <c r="H588" s="151"/>
      <c r="I588" s="155"/>
    </row>
    <row r="589" s="136" customFormat="1" spans="1:9">
      <c r="A589" s="134"/>
      <c r="B589" s="134"/>
      <c r="F589" s="150"/>
      <c r="G589" s="150"/>
      <c r="H589" s="151"/>
      <c r="I589" s="155"/>
    </row>
    <row r="590" s="136" customFormat="1" spans="1:9">
      <c r="A590" s="134"/>
      <c r="B590" s="134"/>
      <c r="F590" s="150"/>
      <c r="G590" s="150"/>
      <c r="H590" s="151"/>
      <c r="I590" s="155"/>
    </row>
    <row r="591" s="136" customFormat="1" spans="1:9">
      <c r="A591" s="134"/>
      <c r="B591" s="134"/>
      <c r="F591" s="150"/>
      <c r="G591" s="150"/>
      <c r="H591" s="151"/>
      <c r="I591" s="155"/>
    </row>
    <row r="592" s="136" customFormat="1" spans="1:9">
      <c r="A592" s="134"/>
      <c r="B592" s="134"/>
      <c r="F592" s="150"/>
      <c r="G592" s="150"/>
      <c r="H592" s="151"/>
      <c r="I592" s="155"/>
    </row>
    <row r="593" s="136" customFormat="1" spans="1:9">
      <c r="A593" s="134"/>
      <c r="B593" s="134"/>
      <c r="F593" s="150"/>
      <c r="G593" s="150"/>
      <c r="H593" s="151"/>
      <c r="I593" s="155"/>
    </row>
    <row r="594" s="136" customFormat="1" spans="1:9">
      <c r="A594" s="134"/>
      <c r="B594" s="134"/>
      <c r="F594" s="150"/>
      <c r="G594" s="150"/>
      <c r="H594" s="151"/>
      <c r="I594" s="155"/>
    </row>
    <row r="595" s="136" customFormat="1" spans="1:9">
      <c r="A595" s="134"/>
      <c r="B595" s="134"/>
      <c r="F595" s="150"/>
      <c r="G595" s="150"/>
      <c r="H595" s="151"/>
      <c r="I595" s="155"/>
    </row>
    <row r="596" s="136" customFormat="1" spans="1:9">
      <c r="A596" s="134"/>
      <c r="B596" s="134"/>
      <c r="F596" s="150"/>
      <c r="G596" s="150"/>
      <c r="H596" s="151"/>
      <c r="I596" s="155"/>
    </row>
    <row r="597" s="136" customFormat="1" spans="1:9">
      <c r="A597" s="134"/>
      <c r="B597" s="134"/>
      <c r="F597" s="150"/>
      <c r="G597" s="150"/>
      <c r="H597" s="151"/>
      <c r="I597" s="155"/>
    </row>
    <row r="598" s="136" customFormat="1" spans="1:9">
      <c r="A598" s="134"/>
      <c r="B598" s="134"/>
      <c r="F598" s="150"/>
      <c r="G598" s="150"/>
      <c r="H598" s="151"/>
      <c r="I598" s="155"/>
    </row>
    <row r="599" s="136" customFormat="1" spans="1:9">
      <c r="A599" s="134"/>
      <c r="B599" s="134"/>
      <c r="F599" s="150"/>
      <c r="G599" s="150"/>
      <c r="H599" s="151"/>
      <c r="I599" s="155"/>
    </row>
    <row r="600" s="136" customFormat="1" spans="1:9">
      <c r="A600" s="134"/>
      <c r="B600" s="134"/>
      <c r="F600" s="150"/>
      <c r="G600" s="150"/>
      <c r="H600" s="151"/>
      <c r="I600" s="155"/>
    </row>
    <row r="601" s="136" customFormat="1" spans="1:9">
      <c r="A601" s="134"/>
      <c r="B601" s="134"/>
      <c r="F601" s="150"/>
      <c r="G601" s="150"/>
      <c r="H601" s="151"/>
      <c r="I601" s="155"/>
    </row>
    <row r="602" s="136" customFormat="1" spans="1:9">
      <c r="A602" s="134"/>
      <c r="B602" s="134"/>
      <c r="F602" s="150"/>
      <c r="G602" s="150"/>
      <c r="H602" s="151"/>
      <c r="I602" s="155"/>
    </row>
    <row r="603" s="136" customFormat="1" spans="1:9">
      <c r="A603" s="134"/>
      <c r="B603" s="134"/>
      <c r="F603" s="150"/>
      <c r="G603" s="150"/>
      <c r="H603" s="151"/>
      <c r="I603" s="155"/>
    </row>
    <row r="604" s="136" customFormat="1" spans="1:9">
      <c r="A604" s="134"/>
      <c r="B604" s="134"/>
      <c r="F604" s="150"/>
      <c r="G604" s="150"/>
      <c r="H604" s="151"/>
      <c r="I604" s="155"/>
    </row>
    <row r="605" s="136" customFormat="1" spans="1:9">
      <c r="A605" s="134"/>
      <c r="B605" s="134"/>
      <c r="F605" s="150"/>
      <c r="G605" s="150"/>
      <c r="H605" s="151"/>
      <c r="I605" s="155"/>
    </row>
    <row r="606" s="136" customFormat="1" spans="1:9">
      <c r="A606" s="134"/>
      <c r="B606" s="134"/>
      <c r="F606" s="150"/>
      <c r="G606" s="150"/>
      <c r="H606" s="151"/>
      <c r="I606" s="155"/>
    </row>
    <row r="607" s="136" customFormat="1" spans="1:9">
      <c r="A607" s="134"/>
      <c r="B607" s="134"/>
      <c r="F607" s="150"/>
      <c r="G607" s="150"/>
      <c r="H607" s="151"/>
      <c r="I607" s="155"/>
    </row>
    <row r="608" s="136" customFormat="1" spans="1:9">
      <c r="A608" s="134"/>
      <c r="B608" s="134"/>
      <c r="F608" s="150"/>
      <c r="G608" s="150"/>
      <c r="H608" s="151"/>
      <c r="I608" s="155"/>
    </row>
    <row r="609" s="136" customFormat="1" spans="1:9">
      <c r="A609" s="134"/>
      <c r="B609" s="134"/>
      <c r="F609" s="150"/>
      <c r="G609" s="150"/>
      <c r="H609" s="151"/>
      <c r="I609" s="155"/>
    </row>
    <row r="610" s="136" customFormat="1" spans="1:9">
      <c r="A610" s="134"/>
      <c r="B610" s="134"/>
      <c r="F610" s="150"/>
      <c r="G610" s="150"/>
      <c r="H610" s="151"/>
      <c r="I610" s="155"/>
    </row>
    <row r="611" s="136" customFormat="1" spans="1:9">
      <c r="A611" s="134"/>
      <c r="B611" s="134"/>
      <c r="F611" s="150"/>
      <c r="G611" s="150"/>
      <c r="H611" s="151"/>
      <c r="I611" s="155"/>
    </row>
    <row r="612" s="136" customFormat="1" spans="1:9">
      <c r="A612" s="134"/>
      <c r="B612" s="134"/>
      <c r="F612" s="150"/>
      <c r="G612" s="150"/>
      <c r="H612" s="151"/>
      <c r="I612" s="155"/>
    </row>
    <row r="613" s="136" customFormat="1" spans="1:9">
      <c r="A613" s="134"/>
      <c r="B613" s="134"/>
      <c r="F613" s="150"/>
      <c r="G613" s="150"/>
      <c r="H613" s="151"/>
      <c r="I613" s="155"/>
    </row>
    <row r="614" s="136" customFormat="1" spans="1:9">
      <c r="A614" s="134"/>
      <c r="B614" s="134"/>
      <c r="F614" s="150"/>
      <c r="G614" s="150"/>
      <c r="H614" s="151"/>
      <c r="I614" s="155"/>
    </row>
    <row r="615" s="136" customFormat="1" spans="1:9">
      <c r="A615" s="134"/>
      <c r="B615" s="134"/>
      <c r="F615" s="150"/>
      <c r="G615" s="150"/>
      <c r="H615" s="151"/>
      <c r="I615" s="155"/>
    </row>
    <row r="616" s="136" customFormat="1" spans="1:9">
      <c r="A616" s="134"/>
      <c r="B616" s="134"/>
      <c r="F616" s="150"/>
      <c r="G616" s="150"/>
      <c r="H616" s="151"/>
      <c r="I616" s="155"/>
    </row>
    <row r="617" s="136" customFormat="1" spans="1:9">
      <c r="A617" s="134"/>
      <c r="B617" s="134"/>
      <c r="F617" s="150"/>
      <c r="G617" s="150"/>
      <c r="H617" s="151"/>
      <c r="I617" s="155"/>
    </row>
    <row r="618" s="136" customFormat="1" spans="1:9">
      <c r="A618" s="134"/>
      <c r="B618" s="134"/>
      <c r="F618" s="150"/>
      <c r="G618" s="150"/>
      <c r="H618" s="151"/>
      <c r="I618" s="155"/>
    </row>
    <row r="619" s="136" customFormat="1" spans="1:9">
      <c r="A619" s="134"/>
      <c r="B619" s="134"/>
      <c r="F619" s="150"/>
      <c r="G619" s="150"/>
      <c r="H619" s="151"/>
      <c r="I619" s="155"/>
    </row>
    <row r="620" s="136" customFormat="1" spans="1:9">
      <c r="A620" s="134"/>
      <c r="B620" s="134"/>
      <c r="F620" s="150"/>
      <c r="G620" s="150"/>
      <c r="H620" s="151"/>
      <c r="I620" s="155"/>
    </row>
    <row r="621" s="136" customFormat="1" spans="1:9">
      <c r="A621" s="134"/>
      <c r="B621" s="134"/>
      <c r="F621" s="150"/>
      <c r="G621" s="150"/>
      <c r="H621" s="151"/>
      <c r="I621" s="155"/>
    </row>
    <row r="622" s="136" customFormat="1" spans="1:9">
      <c r="A622" s="134"/>
      <c r="B622" s="134"/>
      <c r="F622" s="150"/>
      <c r="G622" s="150"/>
      <c r="H622" s="151"/>
      <c r="I622" s="155"/>
    </row>
    <row r="623" s="136" customFormat="1" spans="1:9">
      <c r="A623" s="134"/>
      <c r="B623" s="134"/>
      <c r="F623" s="150"/>
      <c r="G623" s="150"/>
      <c r="H623" s="151"/>
      <c r="I623" s="155"/>
    </row>
    <row r="624" s="136" customFormat="1" spans="1:9">
      <c r="A624" s="134"/>
      <c r="B624" s="134"/>
      <c r="F624" s="150"/>
      <c r="G624" s="150"/>
      <c r="H624" s="151"/>
      <c r="I624" s="155"/>
    </row>
    <row r="625" s="136" customFormat="1" spans="1:9">
      <c r="A625" s="134"/>
      <c r="B625" s="134"/>
      <c r="F625" s="150"/>
      <c r="G625" s="150"/>
      <c r="H625" s="151"/>
      <c r="I625" s="155"/>
    </row>
    <row r="626" s="136" customFormat="1" spans="1:9">
      <c r="A626" s="134"/>
      <c r="B626" s="134"/>
      <c r="F626" s="150"/>
      <c r="G626" s="150"/>
      <c r="H626" s="151"/>
      <c r="I626" s="155"/>
    </row>
    <row r="627" s="136" customFormat="1" spans="1:9">
      <c r="A627" s="134"/>
      <c r="B627" s="134"/>
      <c r="F627" s="150"/>
      <c r="G627" s="150"/>
      <c r="H627" s="151"/>
      <c r="I627" s="155"/>
    </row>
    <row r="628" s="136" customFormat="1" spans="1:9">
      <c r="A628" s="134"/>
      <c r="B628" s="134"/>
      <c r="F628" s="150"/>
      <c r="G628" s="150"/>
      <c r="H628" s="151"/>
      <c r="I628" s="155"/>
    </row>
    <row r="629" s="136" customFormat="1" spans="1:9">
      <c r="A629" s="134"/>
      <c r="B629" s="134"/>
      <c r="F629" s="150"/>
      <c r="G629" s="150"/>
      <c r="H629" s="151"/>
      <c r="I629" s="155"/>
    </row>
    <row r="630" s="136" customFormat="1" spans="1:9">
      <c r="A630" s="134"/>
      <c r="B630" s="134"/>
      <c r="F630" s="150"/>
      <c r="G630" s="150"/>
      <c r="H630" s="151"/>
      <c r="I630" s="155"/>
    </row>
    <row r="631" s="136" customFormat="1" spans="1:9">
      <c r="A631" s="134"/>
      <c r="B631" s="134"/>
      <c r="F631" s="150"/>
      <c r="G631" s="150"/>
      <c r="H631" s="151"/>
      <c r="I631" s="155"/>
    </row>
    <row r="632" s="136" customFormat="1" spans="1:9">
      <c r="A632" s="134"/>
      <c r="B632" s="134"/>
      <c r="F632" s="150"/>
      <c r="G632" s="150"/>
      <c r="H632" s="151"/>
      <c r="I632" s="155"/>
    </row>
    <row r="633" s="136" customFormat="1" spans="1:9">
      <c r="A633" s="134"/>
      <c r="B633" s="134"/>
      <c r="F633" s="150"/>
      <c r="G633" s="150"/>
      <c r="H633" s="151"/>
      <c r="I633" s="155"/>
    </row>
    <row r="634" s="136" customFormat="1" spans="1:9">
      <c r="A634" s="134"/>
      <c r="B634" s="134"/>
      <c r="F634" s="150"/>
      <c r="G634" s="150"/>
      <c r="H634" s="151"/>
      <c r="I634" s="155"/>
    </row>
    <row r="635" s="136" customFormat="1" spans="1:9">
      <c r="A635" s="134"/>
      <c r="B635" s="134"/>
      <c r="F635" s="150"/>
      <c r="G635" s="150"/>
      <c r="H635" s="151"/>
      <c r="I635" s="155"/>
    </row>
    <row r="636" s="136" customFormat="1" spans="1:9">
      <c r="A636" s="134"/>
      <c r="B636" s="134"/>
      <c r="F636" s="150"/>
      <c r="G636" s="150"/>
      <c r="H636" s="151"/>
      <c r="I636" s="155"/>
    </row>
    <row r="637" s="136" customFormat="1" spans="1:9">
      <c r="A637" s="134"/>
      <c r="B637" s="134"/>
      <c r="F637" s="150"/>
      <c r="G637" s="150"/>
      <c r="H637" s="151"/>
      <c r="I637" s="155"/>
    </row>
    <row r="638" s="136" customFormat="1" spans="1:9">
      <c r="A638" s="134"/>
      <c r="B638" s="134"/>
      <c r="F638" s="150"/>
      <c r="G638" s="150"/>
      <c r="H638" s="151"/>
      <c r="I638" s="155"/>
    </row>
    <row r="639" s="136" customFormat="1" spans="1:9">
      <c r="A639" s="134"/>
      <c r="B639" s="134"/>
      <c r="F639" s="150"/>
      <c r="G639" s="150"/>
      <c r="H639" s="151"/>
      <c r="I639" s="155"/>
    </row>
    <row r="640" s="136" customFormat="1" spans="1:9">
      <c r="A640" s="134"/>
      <c r="B640" s="134"/>
      <c r="F640" s="150"/>
      <c r="G640" s="150"/>
      <c r="H640" s="151"/>
      <c r="I640" s="155"/>
    </row>
    <row r="641" s="136" customFormat="1" spans="1:9">
      <c r="A641" s="134"/>
      <c r="B641" s="134"/>
      <c r="F641" s="150"/>
      <c r="G641" s="150"/>
      <c r="H641" s="151"/>
      <c r="I641" s="155"/>
    </row>
    <row r="642" s="136" customFormat="1" spans="1:9">
      <c r="A642" s="134"/>
      <c r="B642" s="134"/>
      <c r="F642" s="150"/>
      <c r="G642" s="150"/>
      <c r="H642" s="151"/>
      <c r="I642" s="155"/>
    </row>
    <row r="643" s="136" customFormat="1" spans="1:9">
      <c r="A643" s="134"/>
      <c r="B643" s="134"/>
      <c r="F643" s="150"/>
      <c r="G643" s="150"/>
      <c r="H643" s="151"/>
      <c r="I643" s="155"/>
    </row>
    <row r="644" s="136" customFormat="1" spans="1:9">
      <c r="A644" s="134"/>
      <c r="B644" s="134"/>
      <c r="F644" s="150"/>
      <c r="G644" s="150"/>
      <c r="H644" s="151"/>
      <c r="I644" s="155"/>
    </row>
    <row r="645" s="136" customFormat="1" spans="1:9">
      <c r="A645" s="134"/>
      <c r="B645" s="134"/>
      <c r="F645" s="150"/>
      <c r="G645" s="150"/>
      <c r="H645" s="151"/>
      <c r="I645" s="155"/>
    </row>
    <row r="646" s="136" customFormat="1" spans="1:9">
      <c r="A646" s="134"/>
      <c r="B646" s="134"/>
      <c r="F646" s="150"/>
      <c r="G646" s="150"/>
      <c r="H646" s="151"/>
      <c r="I646" s="155"/>
    </row>
    <row r="647" s="136" customFormat="1" spans="1:9">
      <c r="A647" s="134"/>
      <c r="B647" s="134"/>
      <c r="F647" s="150"/>
      <c r="G647" s="150"/>
      <c r="H647" s="151"/>
      <c r="I647" s="155"/>
    </row>
    <row r="648" s="136" customFormat="1" spans="1:9">
      <c r="A648" s="134"/>
      <c r="B648" s="134"/>
      <c r="F648" s="150"/>
      <c r="G648" s="150"/>
      <c r="H648" s="151"/>
      <c r="I648" s="155"/>
    </row>
    <row r="649" s="136" customFormat="1" spans="1:9">
      <c r="A649" s="134"/>
      <c r="B649" s="134"/>
      <c r="F649" s="150"/>
      <c r="G649" s="150"/>
      <c r="H649" s="151"/>
      <c r="I649" s="155"/>
    </row>
    <row r="650" s="136" customFormat="1" spans="1:9">
      <c r="A650" s="134"/>
      <c r="B650" s="134"/>
      <c r="F650" s="150"/>
      <c r="G650" s="150"/>
      <c r="H650" s="151"/>
      <c r="I650" s="155"/>
    </row>
    <row r="651" s="136" customFormat="1" spans="1:9">
      <c r="A651" s="134"/>
      <c r="B651" s="134"/>
      <c r="F651" s="150"/>
      <c r="G651" s="150"/>
      <c r="H651" s="151"/>
      <c r="I651" s="155"/>
    </row>
    <row r="652" s="136" customFormat="1" spans="1:9">
      <c r="A652" s="134"/>
      <c r="B652" s="134"/>
      <c r="F652" s="150"/>
      <c r="G652" s="150"/>
      <c r="H652" s="151"/>
      <c r="I652" s="155"/>
    </row>
    <row r="653" s="136" customFormat="1" spans="1:9">
      <c r="A653" s="134"/>
      <c r="B653" s="134"/>
      <c r="F653" s="150"/>
      <c r="G653" s="150"/>
      <c r="H653" s="151"/>
      <c r="I653" s="155"/>
    </row>
    <row r="654" s="136" customFormat="1" spans="1:9">
      <c r="A654" s="134"/>
      <c r="B654" s="134"/>
      <c r="F654" s="150"/>
      <c r="G654" s="150"/>
      <c r="H654" s="151"/>
      <c r="I654" s="155"/>
    </row>
    <row r="655" s="136" customFormat="1" spans="1:9">
      <c r="A655" s="134"/>
      <c r="B655" s="134"/>
      <c r="F655" s="150"/>
      <c r="G655" s="150"/>
      <c r="H655" s="151"/>
      <c r="I655" s="155"/>
    </row>
    <row r="656" s="136" customFormat="1" spans="1:9">
      <c r="A656" s="134"/>
      <c r="B656" s="134"/>
      <c r="F656" s="150"/>
      <c r="G656" s="150"/>
      <c r="H656" s="151"/>
      <c r="I656" s="155"/>
    </row>
    <row r="657" s="136" customFormat="1" spans="1:9">
      <c r="A657" s="134"/>
      <c r="B657" s="134"/>
      <c r="F657" s="150"/>
      <c r="G657" s="150"/>
      <c r="H657" s="151"/>
      <c r="I657" s="155"/>
    </row>
    <row r="658" s="136" customFormat="1" spans="1:9">
      <c r="A658" s="134"/>
      <c r="B658" s="134"/>
      <c r="F658" s="150"/>
      <c r="G658" s="150"/>
      <c r="H658" s="151"/>
      <c r="I658" s="155"/>
    </row>
    <row r="659" s="136" customFormat="1" spans="1:9">
      <c r="A659" s="134"/>
      <c r="B659" s="134"/>
      <c r="F659" s="150"/>
      <c r="G659" s="150"/>
      <c r="H659" s="151"/>
      <c r="I659" s="155"/>
    </row>
    <row r="660" s="136" customFormat="1" spans="1:9">
      <c r="A660" s="134"/>
      <c r="B660" s="134"/>
      <c r="F660" s="150"/>
      <c r="G660" s="150"/>
      <c r="H660" s="151"/>
      <c r="I660" s="155"/>
    </row>
    <row r="661" s="136" customFormat="1" spans="1:9">
      <c r="A661" s="134"/>
      <c r="B661" s="134"/>
      <c r="F661" s="150"/>
      <c r="G661" s="150"/>
      <c r="H661" s="151"/>
      <c r="I661" s="155"/>
    </row>
    <row r="662" s="136" customFormat="1" spans="1:9">
      <c r="A662" s="134"/>
      <c r="B662" s="134"/>
      <c r="F662" s="150"/>
      <c r="G662" s="150"/>
      <c r="H662" s="151"/>
      <c r="I662" s="155"/>
    </row>
    <row r="663" s="136" customFormat="1" spans="1:9">
      <c r="A663" s="134"/>
      <c r="B663" s="134"/>
      <c r="F663" s="150"/>
      <c r="G663" s="150"/>
      <c r="H663" s="151"/>
      <c r="I663" s="155"/>
    </row>
    <row r="664" s="136" customFormat="1" spans="1:9">
      <c r="A664" s="134"/>
      <c r="B664" s="134"/>
      <c r="F664" s="150"/>
      <c r="G664" s="150"/>
      <c r="H664" s="151"/>
      <c r="I664" s="155"/>
    </row>
    <row r="665" s="136" customFormat="1" spans="1:9">
      <c r="A665" s="134"/>
      <c r="B665" s="134"/>
      <c r="F665" s="150"/>
      <c r="G665" s="150"/>
      <c r="H665" s="151"/>
      <c r="I665" s="155"/>
    </row>
    <row r="666" s="136" customFormat="1" spans="1:9">
      <c r="A666" s="134"/>
      <c r="B666" s="134"/>
      <c r="F666" s="150"/>
      <c r="G666" s="150"/>
      <c r="H666" s="151"/>
      <c r="I666" s="155"/>
    </row>
    <row r="667" s="136" customFormat="1" spans="1:9">
      <c r="A667" s="134"/>
      <c r="B667" s="134"/>
      <c r="F667" s="150"/>
      <c r="G667" s="150"/>
      <c r="H667" s="151"/>
      <c r="I667" s="155"/>
    </row>
    <row r="668" s="136" customFormat="1" spans="1:9">
      <c r="A668" s="134"/>
      <c r="B668" s="134"/>
      <c r="F668" s="150"/>
      <c r="G668" s="150"/>
      <c r="H668" s="151"/>
      <c r="I668" s="155"/>
    </row>
    <row r="669" s="136" customFormat="1" spans="1:9">
      <c r="A669" s="134"/>
      <c r="B669" s="134"/>
      <c r="F669" s="150"/>
      <c r="G669" s="150"/>
      <c r="H669" s="151"/>
      <c r="I669" s="155"/>
    </row>
    <row r="670" s="136" customFormat="1" spans="1:9">
      <c r="A670" s="134"/>
      <c r="B670" s="134"/>
      <c r="F670" s="150"/>
      <c r="G670" s="150"/>
      <c r="H670" s="151"/>
      <c r="I670" s="155"/>
    </row>
    <row r="671" s="136" customFormat="1" spans="1:9">
      <c r="A671" s="134"/>
      <c r="B671" s="134"/>
      <c r="F671" s="150"/>
      <c r="G671" s="150"/>
      <c r="H671" s="151"/>
      <c r="I671" s="155"/>
    </row>
    <row r="672" s="136" customFormat="1" spans="1:9">
      <c r="A672" s="134"/>
      <c r="B672" s="134"/>
      <c r="F672" s="150"/>
      <c r="G672" s="150"/>
      <c r="H672" s="151"/>
      <c r="I672" s="155"/>
    </row>
    <row r="673" s="136" customFormat="1" spans="1:9">
      <c r="A673" s="134"/>
      <c r="B673" s="134"/>
      <c r="F673" s="150"/>
      <c r="G673" s="150"/>
      <c r="H673" s="151"/>
      <c r="I673" s="155"/>
    </row>
    <row r="674" s="136" customFormat="1" spans="1:9">
      <c r="A674" s="134"/>
      <c r="B674" s="134"/>
      <c r="F674" s="150"/>
      <c r="G674" s="150"/>
      <c r="H674" s="151"/>
      <c r="I674" s="155"/>
    </row>
    <row r="675" s="136" customFormat="1" spans="1:9">
      <c r="A675" s="134"/>
      <c r="B675" s="134"/>
      <c r="F675" s="150"/>
      <c r="G675" s="150"/>
      <c r="H675" s="151"/>
      <c r="I675" s="155"/>
    </row>
    <row r="676" s="136" customFormat="1" spans="1:9">
      <c r="A676" s="134"/>
      <c r="B676" s="134"/>
      <c r="F676" s="150"/>
      <c r="G676" s="150"/>
      <c r="H676" s="151"/>
      <c r="I676" s="155"/>
    </row>
    <row r="677" s="136" customFormat="1" spans="1:9">
      <c r="A677" s="134"/>
      <c r="B677" s="134"/>
      <c r="F677" s="150"/>
      <c r="G677" s="150"/>
      <c r="H677" s="151"/>
      <c r="I677" s="155"/>
    </row>
    <row r="678" s="136" customFormat="1" spans="1:9">
      <c r="A678" s="134"/>
      <c r="B678" s="134"/>
      <c r="F678" s="150"/>
      <c r="G678" s="150"/>
      <c r="H678" s="151"/>
      <c r="I678" s="155"/>
    </row>
    <row r="679" s="136" customFormat="1" spans="1:9">
      <c r="A679" s="134"/>
      <c r="B679" s="134"/>
      <c r="F679" s="150"/>
      <c r="G679" s="150"/>
      <c r="H679" s="151"/>
      <c r="I679" s="155"/>
    </row>
    <row r="680" s="136" customFormat="1" spans="1:9">
      <c r="A680" s="134"/>
      <c r="B680" s="134"/>
      <c r="F680" s="150"/>
      <c r="G680" s="150"/>
      <c r="H680" s="151"/>
      <c r="I680" s="155"/>
    </row>
    <row r="681" s="136" customFormat="1" spans="1:9">
      <c r="A681" s="134"/>
      <c r="B681" s="134"/>
      <c r="F681" s="150"/>
      <c r="G681" s="150"/>
      <c r="H681" s="151"/>
      <c r="I681" s="155"/>
    </row>
    <row r="682" s="136" customFormat="1" spans="1:9">
      <c r="A682" s="134"/>
      <c r="B682" s="134"/>
      <c r="F682" s="150"/>
      <c r="G682" s="150"/>
      <c r="H682" s="151"/>
      <c r="I682" s="155"/>
    </row>
    <row r="683" s="136" customFormat="1" spans="1:9">
      <c r="A683" s="134"/>
      <c r="B683" s="134"/>
      <c r="F683" s="150"/>
      <c r="G683" s="150"/>
      <c r="H683" s="151"/>
      <c r="I683" s="155"/>
    </row>
    <row r="684" s="136" customFormat="1" spans="1:9">
      <c r="A684" s="134"/>
      <c r="B684" s="134"/>
      <c r="F684" s="150"/>
      <c r="G684" s="150"/>
      <c r="H684" s="151"/>
      <c r="I684" s="155"/>
    </row>
    <row r="685" s="136" customFormat="1" spans="1:9">
      <c r="A685" s="134"/>
      <c r="B685" s="134"/>
      <c r="F685" s="150"/>
      <c r="G685" s="150"/>
      <c r="H685" s="151"/>
      <c r="I685" s="155"/>
    </row>
    <row r="686" s="136" customFormat="1" spans="1:9">
      <c r="A686" s="134"/>
      <c r="B686" s="134"/>
      <c r="F686" s="150"/>
      <c r="G686" s="150"/>
      <c r="H686" s="151"/>
      <c r="I686" s="155"/>
    </row>
    <row r="687" s="136" customFormat="1" spans="1:9">
      <c r="A687" s="134"/>
      <c r="B687" s="134"/>
      <c r="F687" s="150"/>
      <c r="G687" s="150"/>
      <c r="H687" s="151"/>
      <c r="I687" s="155"/>
    </row>
    <row r="688" s="136" customFormat="1" spans="1:9">
      <c r="A688" s="134"/>
      <c r="B688" s="134"/>
      <c r="F688" s="150"/>
      <c r="G688" s="150"/>
      <c r="H688" s="151"/>
      <c r="I688" s="155"/>
    </row>
    <row r="689" s="136" customFormat="1" spans="1:9">
      <c r="A689" s="134"/>
      <c r="B689" s="134"/>
      <c r="F689" s="150"/>
      <c r="G689" s="150"/>
      <c r="H689" s="151"/>
      <c r="I689" s="155"/>
    </row>
    <row r="690" s="136" customFormat="1" spans="1:9">
      <c r="A690" s="134"/>
      <c r="B690" s="134"/>
      <c r="F690" s="150"/>
      <c r="G690" s="150"/>
      <c r="H690" s="151"/>
      <c r="I690" s="155"/>
    </row>
    <row r="691" s="136" customFormat="1" spans="1:9">
      <c r="A691" s="134"/>
      <c r="B691" s="134"/>
      <c r="F691" s="150"/>
      <c r="G691" s="150"/>
      <c r="H691" s="151"/>
      <c r="I691" s="155"/>
    </row>
    <row r="692" s="136" customFormat="1" spans="1:9">
      <c r="A692" s="134"/>
      <c r="B692" s="134"/>
      <c r="F692" s="150"/>
      <c r="G692" s="150"/>
      <c r="H692" s="151"/>
      <c r="I692" s="155"/>
    </row>
    <row r="693" s="136" customFormat="1" spans="1:9">
      <c r="A693" s="134"/>
      <c r="B693" s="134"/>
      <c r="F693" s="150"/>
      <c r="G693" s="150"/>
      <c r="H693" s="151"/>
      <c r="I693" s="155"/>
    </row>
    <row r="694" s="136" customFormat="1" spans="1:9">
      <c r="A694" s="134"/>
      <c r="B694" s="134"/>
      <c r="F694" s="150"/>
      <c r="G694" s="150"/>
      <c r="H694" s="151"/>
      <c r="I694" s="155"/>
    </row>
    <row r="695" s="136" customFormat="1" spans="1:9">
      <c r="A695" s="134"/>
      <c r="B695" s="134"/>
      <c r="F695" s="150"/>
      <c r="G695" s="150"/>
      <c r="H695" s="151"/>
      <c r="I695" s="155"/>
    </row>
    <row r="696" s="136" customFormat="1" spans="1:9">
      <c r="A696" s="134"/>
      <c r="B696" s="134"/>
      <c r="F696" s="150"/>
      <c r="G696" s="150"/>
      <c r="H696" s="151"/>
      <c r="I696" s="155"/>
    </row>
    <row r="697" s="136" customFormat="1" spans="1:9">
      <c r="A697" s="134"/>
      <c r="B697" s="134"/>
      <c r="F697" s="150"/>
      <c r="G697" s="150"/>
      <c r="H697" s="151"/>
      <c r="I697" s="155"/>
    </row>
    <row r="698" s="136" customFormat="1" spans="1:9">
      <c r="A698" s="134"/>
      <c r="B698" s="134"/>
      <c r="F698" s="150"/>
      <c r="G698" s="150"/>
      <c r="H698" s="151"/>
      <c r="I698" s="155"/>
    </row>
    <row r="699" s="136" customFormat="1" spans="1:9">
      <c r="A699" s="134"/>
      <c r="B699" s="134"/>
      <c r="F699" s="150"/>
      <c r="G699" s="150"/>
      <c r="H699" s="151"/>
      <c r="I699" s="155"/>
    </row>
    <row r="700" s="136" customFormat="1" spans="1:9">
      <c r="A700" s="134"/>
      <c r="B700" s="134"/>
      <c r="F700" s="150"/>
      <c r="G700" s="150"/>
      <c r="H700" s="151"/>
      <c r="I700" s="155"/>
    </row>
    <row r="701" s="136" customFormat="1" spans="1:9">
      <c r="A701" s="134"/>
      <c r="B701" s="134"/>
      <c r="F701" s="150"/>
      <c r="G701" s="150"/>
      <c r="H701" s="151"/>
      <c r="I701" s="155"/>
    </row>
    <row r="702" s="136" customFormat="1" spans="1:9">
      <c r="A702" s="134"/>
      <c r="B702" s="134"/>
      <c r="F702" s="150"/>
      <c r="G702" s="150"/>
      <c r="H702" s="151"/>
      <c r="I702" s="155"/>
    </row>
    <row r="703" s="136" customFormat="1" spans="1:9">
      <c r="A703" s="134"/>
      <c r="B703" s="134"/>
      <c r="F703" s="150"/>
      <c r="G703" s="150"/>
      <c r="H703" s="151"/>
      <c r="I703" s="155"/>
    </row>
    <row r="704" s="136" customFormat="1" spans="1:9">
      <c r="A704" s="134"/>
      <c r="B704" s="134"/>
      <c r="F704" s="150"/>
      <c r="G704" s="150"/>
      <c r="H704" s="151"/>
      <c r="I704" s="155"/>
    </row>
    <row r="705" s="136" customFormat="1" spans="1:9">
      <c r="A705" s="134"/>
      <c r="B705" s="134"/>
      <c r="F705" s="150"/>
      <c r="G705" s="150"/>
      <c r="H705" s="151"/>
      <c r="I705" s="155"/>
    </row>
    <row r="706" s="136" customFormat="1" spans="1:9">
      <c r="A706" s="134"/>
      <c r="B706" s="134"/>
      <c r="F706" s="150"/>
      <c r="G706" s="150"/>
      <c r="H706" s="151"/>
      <c r="I706" s="155"/>
    </row>
    <row r="707" s="136" customFormat="1" spans="1:9">
      <c r="A707" s="134"/>
      <c r="B707" s="134"/>
      <c r="F707" s="150"/>
      <c r="G707" s="150"/>
      <c r="H707" s="151"/>
      <c r="I707" s="155"/>
    </row>
    <row r="708" s="136" customFormat="1" spans="1:9">
      <c r="A708" s="134"/>
      <c r="B708" s="134"/>
      <c r="F708" s="150"/>
      <c r="G708" s="150"/>
      <c r="H708" s="151"/>
      <c r="I708" s="155"/>
    </row>
    <row r="709" s="136" customFormat="1" spans="1:9">
      <c r="A709" s="134"/>
      <c r="B709" s="134"/>
      <c r="F709" s="150"/>
      <c r="G709" s="150"/>
      <c r="H709" s="151"/>
      <c r="I709" s="155"/>
    </row>
    <row r="710" s="136" customFormat="1" spans="1:9">
      <c r="A710" s="134"/>
      <c r="B710" s="134"/>
      <c r="F710" s="150"/>
      <c r="G710" s="150"/>
      <c r="H710" s="151"/>
      <c r="I710" s="155"/>
    </row>
    <row r="711" s="136" customFormat="1" spans="1:9">
      <c r="A711" s="134"/>
      <c r="B711" s="134"/>
      <c r="F711" s="150"/>
      <c r="G711" s="150"/>
      <c r="H711" s="151"/>
      <c r="I711" s="155"/>
    </row>
    <row r="712" s="136" customFormat="1" spans="1:9">
      <c r="A712" s="134"/>
      <c r="B712" s="134"/>
      <c r="F712" s="150"/>
      <c r="G712" s="150"/>
      <c r="H712" s="151"/>
      <c r="I712" s="155"/>
    </row>
    <row r="713" s="136" customFormat="1" spans="1:9">
      <c r="A713" s="134"/>
      <c r="B713" s="134"/>
      <c r="F713" s="150"/>
      <c r="G713" s="150"/>
      <c r="H713" s="151"/>
      <c r="I713" s="155"/>
    </row>
    <row r="714" s="136" customFormat="1" spans="1:9">
      <c r="A714" s="134"/>
      <c r="B714" s="134"/>
      <c r="F714" s="150"/>
      <c r="G714" s="150"/>
      <c r="H714" s="151"/>
      <c r="I714" s="155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2"/>
  <sheetViews>
    <sheetView workbookViewId="0">
      <selection activeCell="I14" sqref="I14"/>
    </sheetView>
  </sheetViews>
  <sheetFormatPr defaultColWidth="0" defaultRowHeight="15.6" outlineLevelCol="2"/>
  <cols>
    <col min="1" max="1" width="6.5" style="121" customWidth="1"/>
    <col min="2" max="2" width="17.6296296296296" style="121" customWidth="1"/>
    <col min="3" max="3" width="57.1296296296296" style="121" customWidth="1"/>
    <col min="4" max="250" width="7.87962962962963" style="121" customWidth="1"/>
    <col min="251" max="251" width="35.75" style="121" customWidth="1"/>
    <col min="252" max="16384" width="9" style="121" hidden="1"/>
  </cols>
  <sheetData>
    <row r="1" ht="27" customHeight="1" spans="1:2">
      <c r="A1" s="122" t="s">
        <v>530</v>
      </c>
      <c r="B1" s="122"/>
    </row>
    <row r="2" s="117" customFormat="1" ht="27" customHeight="1" spans="1:3">
      <c r="A2" s="199" t="s">
        <v>531</v>
      </c>
      <c r="B2" s="199"/>
      <c r="C2" s="199"/>
    </row>
    <row r="3" s="118" customFormat="1" ht="24" customHeight="1" spans="2:3">
      <c r="B3" s="200"/>
      <c r="C3" s="201" t="s">
        <v>2</v>
      </c>
    </row>
    <row r="4" s="119" customFormat="1" ht="25.5" customHeight="1" spans="1:3">
      <c r="A4" s="202" t="s">
        <v>456</v>
      </c>
      <c r="B4" s="202" t="s">
        <v>457</v>
      </c>
      <c r="C4" s="203" t="s">
        <v>4</v>
      </c>
    </row>
    <row r="5" s="119" customFormat="1" ht="21" customHeight="1" spans="1:3">
      <c r="A5" s="204"/>
      <c r="B5" s="204"/>
      <c r="C5" s="204"/>
    </row>
    <row r="6" s="119" customFormat="1" ht="21" customHeight="1" spans="1:3">
      <c r="A6" s="204"/>
      <c r="B6" s="204"/>
      <c r="C6" s="204"/>
    </row>
    <row r="7" s="119" customFormat="1" ht="21" customHeight="1" spans="1:3">
      <c r="A7" s="204"/>
      <c r="B7" s="204"/>
      <c r="C7" s="204"/>
    </row>
    <row r="8" s="119" customFormat="1" ht="21" customHeight="1" spans="1:3">
      <c r="A8" s="204"/>
      <c r="B8" s="204"/>
      <c r="C8" s="204"/>
    </row>
    <row r="9" s="119" customFormat="1" ht="21" customHeight="1" spans="1:3">
      <c r="A9" s="204"/>
      <c r="B9" s="204"/>
      <c r="C9" s="204"/>
    </row>
    <row r="10" s="119" customFormat="1" ht="21" customHeight="1" spans="1:3">
      <c r="A10" s="204"/>
      <c r="B10" s="204"/>
      <c r="C10" s="204"/>
    </row>
    <row r="11" s="120" customFormat="1" ht="21" customHeight="1" spans="1:3">
      <c r="A11" s="204"/>
      <c r="B11" s="204"/>
      <c r="C11" s="204"/>
    </row>
    <row r="12" s="118" customFormat="1" ht="21" customHeight="1" spans="1:3">
      <c r="A12" s="204"/>
      <c r="B12" s="204"/>
      <c r="C12" s="204"/>
    </row>
    <row r="13" s="118" customFormat="1" ht="14.4" spans="1:1">
      <c r="A13" s="134" t="s">
        <v>458</v>
      </c>
    </row>
    <row r="14" s="118" customFormat="1" ht="14.4"/>
    <row r="15" s="118" customFormat="1" ht="14.4"/>
    <row r="16" s="118" customFormat="1" ht="14.4"/>
    <row r="17" s="118" customFormat="1" ht="14.4"/>
    <row r="18" s="118" customFormat="1" ht="14.4"/>
    <row r="19" s="118" customFormat="1" ht="14.4" spans="3:3">
      <c r="C19" s="118" t="s">
        <v>532</v>
      </c>
    </row>
    <row r="20" s="118" customFormat="1" ht="14.4"/>
    <row r="21" s="118" customFormat="1" ht="14.4"/>
    <row r="22" s="118" customFormat="1" ht="14.4"/>
    <row r="23" s="118" customFormat="1" ht="14.4"/>
    <row r="24" s="118" customFormat="1" ht="14.4"/>
    <row r="25" s="118" customFormat="1" ht="14.4"/>
    <row r="26" s="118" customFormat="1" ht="14.4"/>
    <row r="27" s="118" customFormat="1" ht="14.4"/>
    <row r="28" s="118" customFormat="1" ht="14.4"/>
    <row r="29" s="118" customFormat="1" ht="14.4"/>
    <row r="30" s="118" customFormat="1" ht="14.4"/>
    <row r="31" s="118" customFormat="1" ht="14.4"/>
    <row r="32" s="118" customFormat="1" ht="14.4"/>
    <row r="33" s="118" customFormat="1" ht="14.4"/>
    <row r="34" s="118" customFormat="1" ht="14.4"/>
    <row r="35" s="118" customFormat="1" ht="14.4"/>
    <row r="36" s="118" customFormat="1" ht="14.4"/>
    <row r="37" s="118" customFormat="1" ht="14.4"/>
    <row r="38" s="118" customFormat="1" ht="14.4"/>
    <row r="39" s="118" customFormat="1" ht="14.4"/>
    <row r="40" s="118" customFormat="1" ht="14.4"/>
    <row r="41" s="118" customFormat="1" ht="14.4"/>
    <row r="42" s="118" customFormat="1" ht="14.4"/>
    <row r="43" s="118" customFormat="1" ht="14.4"/>
    <row r="44" s="118" customFormat="1" ht="14.4"/>
    <row r="45" s="118" customFormat="1" ht="14.4"/>
    <row r="46" s="118" customFormat="1" ht="14.4"/>
    <row r="47" s="118" customFormat="1" ht="14.4"/>
    <row r="48" s="118" customFormat="1" ht="14.4"/>
    <row r="49" s="118" customFormat="1" ht="14.4"/>
    <row r="50" s="118" customFormat="1" ht="14.4"/>
    <row r="51" s="118" customFormat="1" ht="14.4"/>
    <row r="52" s="118" customFormat="1" ht="14.4"/>
    <row r="53" s="118" customFormat="1" ht="14.4"/>
    <row r="54" s="118" customFormat="1" ht="14.4"/>
    <row r="55" s="118" customFormat="1" ht="14.4"/>
    <row r="56" s="118" customFormat="1" ht="14.4"/>
    <row r="57" s="118" customFormat="1" ht="14.4"/>
    <row r="58" s="118" customFormat="1" ht="14.4"/>
    <row r="59" s="118" customFormat="1" ht="14.4"/>
    <row r="60" s="118" customFormat="1" ht="14.4"/>
    <row r="61" s="118" customFormat="1" ht="14.4"/>
    <row r="62" s="118" customFormat="1" ht="14.4"/>
    <row r="63" s="118" customFormat="1" ht="14.4"/>
    <row r="64" s="118" customFormat="1" ht="14.4"/>
    <row r="65" s="118" customFormat="1" ht="14.4"/>
    <row r="66" s="118" customFormat="1" ht="14.4"/>
    <row r="67" s="118" customFormat="1" ht="14.4"/>
    <row r="68" s="118" customFormat="1" ht="14.4"/>
    <row r="69" s="118" customFormat="1" ht="14.4"/>
    <row r="70" s="118" customFormat="1" ht="14.4"/>
    <row r="71" s="118" customFormat="1" ht="14.4"/>
    <row r="72" s="118" customFormat="1" ht="14.4"/>
    <row r="73" s="118" customFormat="1" ht="14.4"/>
    <row r="74" s="118" customFormat="1" ht="14.4"/>
    <row r="75" s="118" customFormat="1" ht="14.4"/>
    <row r="76" s="118" customFormat="1" ht="14.4"/>
    <row r="77" s="118" customFormat="1" ht="14.4"/>
    <row r="78" s="118" customFormat="1" ht="14.4"/>
    <row r="79" s="118" customFormat="1" ht="14.4"/>
    <row r="80" s="118" customFormat="1" ht="14.4"/>
    <row r="81" s="118" customFormat="1" ht="14.4"/>
    <row r="82" s="118" customFormat="1" ht="14.4"/>
    <row r="83" s="118" customFormat="1" ht="14.4"/>
    <row r="84" s="118" customFormat="1" ht="14.4"/>
    <row r="85" s="118" customFormat="1" ht="14.4"/>
    <row r="86" s="118" customFormat="1" ht="14.4"/>
    <row r="87" s="118" customFormat="1" ht="14.4"/>
    <row r="88" s="118" customFormat="1" ht="14.4"/>
    <row r="89" s="118" customFormat="1" ht="14.4"/>
    <row r="90" s="118" customFormat="1" ht="14.4"/>
    <row r="91" s="118" customFormat="1" ht="14.4"/>
    <row r="92" s="118" customFormat="1" ht="14.4"/>
    <row r="93" s="118" customFormat="1" ht="14.4"/>
    <row r="94" s="118" customFormat="1" ht="14.4"/>
    <row r="95" s="118" customFormat="1" ht="14.4"/>
    <row r="96" s="118" customFormat="1" ht="14.4"/>
    <row r="97" s="118" customFormat="1" ht="14.4"/>
    <row r="98" s="118" customFormat="1" ht="14.4"/>
    <row r="99" s="118" customFormat="1" ht="14.4"/>
    <row r="100" s="118" customFormat="1" ht="14.4"/>
    <row r="101" s="118" customFormat="1" ht="14.4"/>
    <row r="102" s="118" customFormat="1" ht="14.4"/>
    <row r="103" s="118" customFormat="1" ht="14.4"/>
    <row r="104" s="118" customFormat="1" ht="14.4"/>
    <row r="105" s="118" customFormat="1" ht="14.4"/>
    <row r="106" s="118" customFormat="1" ht="14.4"/>
    <row r="107" s="118" customFormat="1" ht="14.4"/>
    <row r="108" s="118" customFormat="1" ht="14.4"/>
    <row r="109" s="118" customFormat="1" ht="14.4"/>
    <row r="110" s="118" customFormat="1" ht="14.4"/>
    <row r="111" s="118" customFormat="1" ht="14.4"/>
    <row r="112" s="118" customFormat="1" ht="14.4"/>
    <row r="113" s="118" customFormat="1" ht="14.4"/>
    <row r="114" s="118" customFormat="1" ht="14.4"/>
    <row r="115" s="118" customFormat="1" ht="14.4"/>
    <row r="116" s="118" customFormat="1" ht="14.4"/>
    <row r="117" s="118" customFormat="1" ht="14.4"/>
    <row r="118" s="118" customFormat="1" ht="14.4"/>
    <row r="119" s="118" customFormat="1" ht="14.4"/>
    <row r="120" s="118" customFormat="1" ht="14.4"/>
    <row r="121" s="118" customFormat="1" ht="14.4"/>
    <row r="122" s="118" customFormat="1" ht="14.4"/>
    <row r="123" s="118" customFormat="1" ht="14.4"/>
    <row r="124" s="118" customFormat="1" ht="14.4"/>
    <row r="125" s="118" customFormat="1" ht="14.4"/>
    <row r="126" s="118" customFormat="1" ht="14.4"/>
    <row r="127" s="118" customFormat="1" ht="14.4"/>
    <row r="128" s="118" customFormat="1" ht="14.4"/>
    <row r="129" s="118" customFormat="1" ht="14.4"/>
    <row r="130" s="118" customFormat="1" ht="14.4"/>
    <row r="131" s="118" customFormat="1" ht="14.4"/>
    <row r="132" s="118" customFormat="1" ht="14.4"/>
    <row r="133" s="118" customFormat="1" ht="14.4"/>
    <row r="134" s="118" customFormat="1" ht="14.4"/>
    <row r="135" s="118" customFormat="1" ht="14.4"/>
    <row r="136" s="118" customFormat="1" ht="14.4"/>
    <row r="137" s="118" customFormat="1" ht="14.4"/>
    <row r="138" s="118" customFormat="1" ht="14.4"/>
    <row r="139" s="118" customFormat="1" ht="14.4"/>
    <row r="140" s="118" customFormat="1" ht="14.4"/>
    <row r="141" s="118" customFormat="1" ht="14.4"/>
    <row r="142" s="118" customFormat="1" ht="14.4"/>
    <row r="143" s="118" customFormat="1" ht="14.4"/>
    <row r="144" s="118" customFormat="1" ht="14.4"/>
    <row r="145" s="118" customFormat="1" ht="14.4"/>
    <row r="146" s="118" customFormat="1" ht="14.4"/>
    <row r="147" s="118" customFormat="1" ht="14.4"/>
    <row r="148" s="118" customFormat="1" ht="14.4"/>
    <row r="149" s="118" customFormat="1" ht="14.4"/>
    <row r="150" s="118" customFormat="1" ht="14.4"/>
    <row r="151" s="118" customFormat="1" ht="14.4"/>
    <row r="152" s="118" customFormat="1" ht="14.4"/>
    <row r="153" s="118" customFormat="1" ht="14.4"/>
    <row r="154" s="118" customFormat="1" ht="14.4"/>
    <row r="155" s="118" customFormat="1" ht="14.4"/>
    <row r="156" s="118" customFormat="1" ht="14.4"/>
    <row r="157" s="118" customFormat="1" ht="14.4"/>
    <row r="158" s="118" customFormat="1" ht="14.4"/>
    <row r="159" s="118" customFormat="1" ht="14.4"/>
    <row r="160" s="118" customFormat="1" ht="14.4"/>
    <row r="161" s="118" customFormat="1" ht="14.4"/>
    <row r="162" s="118" customFormat="1" ht="14.4"/>
    <row r="163" s="118" customFormat="1" ht="14.4"/>
    <row r="164" s="118" customFormat="1" ht="14.4"/>
    <row r="165" s="118" customFormat="1" ht="14.4"/>
    <row r="166" s="118" customFormat="1" ht="14.4"/>
    <row r="167" s="118" customFormat="1" ht="14.4"/>
    <row r="168" s="118" customFormat="1" ht="14.4"/>
    <row r="169" s="118" customFormat="1" ht="14.4"/>
    <row r="170" s="118" customFormat="1" ht="14.4"/>
    <row r="171" s="118" customFormat="1" ht="14.4"/>
    <row r="172" s="118" customFormat="1" ht="14.4"/>
    <row r="173" s="118" customFormat="1" ht="14.4"/>
    <row r="174" s="118" customFormat="1" ht="14.4"/>
    <row r="175" s="118" customFormat="1" ht="14.4"/>
    <row r="176" s="118" customFormat="1" ht="14.4"/>
    <row r="177" s="118" customFormat="1" ht="14.4"/>
    <row r="178" s="118" customFormat="1" ht="14.4"/>
    <row r="179" s="118" customFormat="1" ht="14.4"/>
    <row r="180" s="118" customFormat="1" ht="14.4"/>
    <row r="181" s="118" customFormat="1" ht="14.4"/>
    <row r="182" s="118" customFormat="1" ht="14.4"/>
    <row r="183" s="118" customFormat="1" ht="14.4"/>
    <row r="184" s="118" customFormat="1" ht="14.4"/>
    <row r="185" s="118" customFormat="1" ht="14.4"/>
    <row r="186" s="118" customFormat="1" ht="14.4"/>
    <row r="187" s="118" customFormat="1" ht="14.4"/>
    <row r="188" s="118" customFormat="1" ht="14.4"/>
    <row r="189" s="118" customFormat="1" ht="14.4"/>
    <row r="190" s="118" customFormat="1" ht="14.4"/>
    <row r="191" s="118" customFormat="1" ht="14.4"/>
    <row r="192" s="118" customFormat="1" ht="14.4"/>
    <row r="193" s="118" customFormat="1" ht="14.4"/>
    <row r="194" s="118" customFormat="1" ht="14.4"/>
    <row r="195" s="118" customFormat="1" ht="14.4"/>
    <row r="196" s="118" customFormat="1" ht="14.4"/>
    <row r="197" s="118" customFormat="1" ht="14.4"/>
    <row r="198" s="118" customFormat="1" ht="14.4"/>
    <row r="199" s="118" customFormat="1" ht="14.4"/>
    <row r="200" s="118" customFormat="1" ht="14.4"/>
    <row r="201" s="118" customFormat="1" ht="14.4"/>
    <row r="202" s="118" customFormat="1" ht="14.4"/>
    <row r="203" s="118" customFormat="1" ht="14.4"/>
    <row r="204" s="118" customFormat="1" ht="14.4"/>
    <row r="205" s="118" customFormat="1" ht="14.4"/>
    <row r="206" s="118" customFormat="1" ht="14.4"/>
    <row r="207" s="118" customFormat="1" ht="14.4"/>
    <row r="208" s="118" customFormat="1" ht="14.4"/>
    <row r="209" s="118" customFormat="1" ht="14.4"/>
    <row r="210" s="118" customFormat="1" ht="14.4"/>
    <row r="211" s="118" customFormat="1" ht="14.4"/>
    <row r="212" s="118" customFormat="1" ht="14.4"/>
    <row r="213" s="118" customFormat="1" ht="14.4"/>
    <row r="214" s="118" customFormat="1" ht="14.4"/>
    <row r="215" s="118" customFormat="1" ht="14.4"/>
    <row r="216" s="118" customFormat="1" ht="14.4"/>
    <row r="217" s="118" customFormat="1" ht="14.4"/>
    <row r="218" s="118" customFormat="1" ht="14.4"/>
    <row r="219" s="118" customFormat="1" ht="14.4"/>
    <row r="220" s="118" customFormat="1" ht="14.4"/>
    <row r="221" s="118" customFormat="1" ht="14.4"/>
    <row r="222" s="118" customFormat="1" ht="14.4"/>
    <row r="223" s="118" customFormat="1" ht="14.4"/>
    <row r="224" s="118" customFormat="1" ht="14.4"/>
    <row r="225" s="118" customFormat="1" ht="14.4"/>
    <row r="226" s="118" customFormat="1" ht="14.4"/>
    <row r="227" s="118" customFormat="1" ht="14.4"/>
    <row r="228" s="118" customFormat="1" ht="14.4"/>
    <row r="229" s="118" customFormat="1" ht="14.4"/>
    <row r="230" s="118" customFormat="1" ht="14.4"/>
    <row r="231" s="118" customFormat="1" ht="14.4"/>
    <row r="232" s="118" customFormat="1" ht="14.4"/>
    <row r="233" s="118" customFormat="1" ht="14.4"/>
    <row r="234" s="118" customFormat="1" ht="14.4"/>
    <row r="235" s="118" customFormat="1" ht="14.4"/>
    <row r="236" s="118" customFormat="1" ht="14.4"/>
    <row r="237" s="118" customFormat="1" ht="14.4"/>
    <row r="238" s="118" customFormat="1" ht="14.4"/>
    <row r="239" s="118" customFormat="1" ht="14.4"/>
    <row r="240" s="118" customFormat="1" ht="14.4"/>
    <row r="241" s="118" customFormat="1" ht="14.4"/>
    <row r="242" s="118" customFormat="1" ht="14.4"/>
    <row r="243" s="118" customFormat="1" ht="14.4"/>
    <row r="244" s="118" customFormat="1" ht="14.4"/>
    <row r="245" s="118" customFormat="1" ht="14.4"/>
    <row r="246" s="118" customFormat="1" ht="14.4"/>
    <row r="247" s="118" customFormat="1" ht="14.4"/>
    <row r="248" s="118" customFormat="1" ht="14.4"/>
    <row r="249" s="118" customFormat="1" ht="14.4"/>
    <row r="250" s="118" customFormat="1" ht="14.4"/>
    <row r="251" s="118" customFormat="1" ht="14.4"/>
    <row r="252" s="118" customFormat="1" ht="14.4"/>
    <row r="253" s="118" customFormat="1" ht="14.4"/>
    <row r="254" s="118" customFormat="1" ht="14.4"/>
    <row r="255" s="118" customFormat="1" ht="14.4"/>
    <row r="256" s="118" customFormat="1" ht="14.4"/>
    <row r="257" s="118" customFormat="1" ht="14.4"/>
    <row r="258" s="118" customFormat="1" ht="14.4"/>
    <row r="259" s="118" customFormat="1" ht="14.4"/>
    <row r="260" s="118" customFormat="1" ht="14.4"/>
    <row r="261" s="118" customFormat="1" ht="14.4"/>
    <row r="262" s="118" customFormat="1" ht="14.4"/>
    <row r="263" s="118" customFormat="1" ht="14.4"/>
    <row r="264" s="118" customFormat="1" ht="14.4"/>
    <row r="265" s="118" customFormat="1" ht="14.4"/>
    <row r="266" s="118" customFormat="1" ht="14.4"/>
    <row r="267" s="118" customFormat="1" ht="14.4"/>
    <row r="268" s="118" customFormat="1" ht="14.4"/>
    <row r="269" s="118" customFormat="1" ht="14.4"/>
    <row r="270" s="118" customFormat="1" ht="14.4"/>
    <row r="271" s="118" customFormat="1" ht="14.4"/>
    <row r="272" s="118" customFormat="1" ht="14.4"/>
    <row r="273" s="118" customFormat="1" ht="14.4"/>
    <row r="274" s="118" customFormat="1" ht="14.4"/>
    <row r="275" s="118" customFormat="1" ht="14.4"/>
    <row r="276" s="118" customFormat="1" ht="14.4"/>
    <row r="277" s="118" customFormat="1" ht="14.4"/>
    <row r="278" s="118" customFormat="1" ht="14.4"/>
    <row r="279" s="118" customFormat="1" ht="14.4"/>
    <row r="280" s="118" customFormat="1" ht="14.4"/>
    <row r="281" s="118" customFormat="1" ht="14.4"/>
    <row r="282" s="118" customFormat="1" ht="14.4"/>
    <row r="283" s="118" customFormat="1" ht="14.4"/>
    <row r="284" s="118" customFormat="1" ht="14.4"/>
    <row r="285" s="118" customFormat="1" ht="14.4"/>
    <row r="286" s="118" customFormat="1" ht="14.4"/>
    <row r="287" s="118" customFormat="1" ht="14.4"/>
    <row r="288" s="118" customFormat="1" ht="14.4"/>
    <row r="289" s="118" customFormat="1" ht="14.4"/>
    <row r="290" s="118" customFormat="1" ht="14.4"/>
    <row r="291" s="118" customFormat="1" ht="14.4"/>
    <row r="292" s="118" customFormat="1" ht="14.4"/>
    <row r="293" s="118" customFormat="1" ht="14.4"/>
    <row r="294" s="118" customFormat="1" ht="14.4"/>
    <row r="295" s="118" customFormat="1" ht="14.4"/>
    <row r="296" s="118" customFormat="1" ht="14.4"/>
    <row r="297" s="118" customFormat="1" ht="14.4"/>
    <row r="298" s="118" customFormat="1" ht="14.4"/>
    <row r="299" s="118" customFormat="1" ht="14.4"/>
    <row r="300" s="118" customFormat="1" ht="14.4"/>
    <row r="301" s="118" customFormat="1" ht="14.4"/>
    <row r="302" s="118" customFormat="1" ht="14.4"/>
    <row r="303" s="118" customFormat="1" ht="14.4"/>
    <row r="304" s="118" customFormat="1" ht="14.4"/>
    <row r="305" s="118" customFormat="1" ht="14.4"/>
    <row r="306" s="118" customFormat="1" ht="14.4"/>
    <row r="307" s="118" customFormat="1" ht="14.4"/>
    <row r="308" s="118" customFormat="1" ht="14.4"/>
    <row r="309" s="118" customFormat="1" ht="14.4"/>
    <row r="310" s="118" customFormat="1" ht="14.4"/>
    <row r="311" s="118" customFormat="1" ht="14.4"/>
    <row r="312" s="118" customFormat="1" ht="14.4"/>
    <row r="313" s="118" customFormat="1" ht="14.4"/>
    <row r="314" s="118" customFormat="1" ht="14.4"/>
    <row r="315" s="118" customFormat="1" ht="14.4"/>
    <row r="316" s="118" customFormat="1" ht="14.4"/>
    <row r="317" s="118" customFormat="1" ht="14.4"/>
    <row r="318" s="118" customFormat="1" ht="14.4"/>
    <row r="319" s="118" customFormat="1" ht="14.4"/>
    <row r="320" s="118" customFormat="1" ht="14.4"/>
    <row r="321" s="118" customFormat="1" ht="14.4"/>
    <row r="322" s="118" customFormat="1" ht="14.4"/>
    <row r="323" s="118" customFormat="1" ht="14.4"/>
    <row r="324" s="118" customFormat="1" ht="14.4"/>
    <row r="325" s="118" customFormat="1" ht="14.4"/>
    <row r="326" s="118" customFormat="1" ht="14.4"/>
    <row r="327" s="118" customFormat="1" ht="14.4"/>
    <row r="328" s="118" customFormat="1" ht="14.4"/>
    <row r="329" s="118" customFormat="1" ht="14.4"/>
    <row r="330" s="118" customFormat="1" ht="14.4"/>
    <row r="331" s="118" customFormat="1" ht="14.4"/>
    <row r="332" s="118" customFormat="1" ht="14.4"/>
    <row r="333" s="118" customFormat="1" ht="14.4"/>
    <row r="334" s="118" customFormat="1" ht="14.4"/>
    <row r="335" s="118" customFormat="1" ht="14.4"/>
    <row r="336" s="118" customFormat="1" ht="14.4"/>
    <row r="337" s="118" customFormat="1" ht="14.4"/>
    <row r="338" s="118" customFormat="1" ht="14.4"/>
    <row r="339" s="118" customFormat="1" ht="14.4"/>
    <row r="340" s="118" customFormat="1" ht="14.4"/>
    <row r="341" s="118" customFormat="1" ht="14.4"/>
    <row r="342" s="118" customFormat="1" ht="14.4"/>
    <row r="343" s="118" customFormat="1" ht="14.4"/>
    <row r="344" s="118" customFormat="1" ht="14.4"/>
    <row r="345" s="118" customFormat="1" ht="14.4"/>
    <row r="346" s="118" customFormat="1" ht="14.4"/>
    <row r="347" s="118" customFormat="1" ht="14.4"/>
    <row r="348" s="118" customFormat="1" ht="14.4"/>
    <row r="349" s="118" customFormat="1" ht="14.4"/>
    <row r="350" s="118" customFormat="1" ht="14.4"/>
    <row r="351" s="118" customFormat="1" ht="14.4"/>
    <row r="352" s="118" customFormat="1" ht="14.4"/>
    <row r="353" s="118" customFormat="1" ht="14.4"/>
    <row r="354" s="118" customFormat="1" ht="14.4"/>
    <row r="355" s="118" customFormat="1" ht="14.4"/>
    <row r="356" s="118" customFormat="1" ht="14.4"/>
    <row r="357" s="118" customFormat="1" ht="14.4"/>
    <row r="358" s="118" customFormat="1" ht="14.4"/>
    <row r="359" s="118" customFormat="1" ht="14.4"/>
    <row r="360" s="118" customFormat="1" ht="14.4"/>
    <row r="361" s="118" customFormat="1" ht="14.4"/>
    <row r="362" s="118" customFormat="1" ht="14.4"/>
    <row r="363" s="118" customFormat="1" ht="14.4"/>
    <row r="364" s="118" customFormat="1" ht="14.4"/>
    <row r="365" s="118" customFormat="1" ht="14.4"/>
    <row r="366" s="118" customFormat="1" ht="14.4"/>
    <row r="367" s="118" customFormat="1" ht="14.4"/>
    <row r="368" s="118" customFormat="1" ht="14.4"/>
    <row r="369" s="118" customFormat="1" ht="14.4"/>
    <row r="370" s="118" customFormat="1" ht="14.4"/>
    <row r="371" s="118" customFormat="1" ht="14.4"/>
    <row r="372" s="118" customFormat="1" ht="14.4"/>
    <row r="373" s="118" customFormat="1" ht="14.4"/>
    <row r="374" s="118" customFormat="1" ht="14.4"/>
    <row r="375" s="118" customFormat="1" ht="14.4"/>
    <row r="376" s="118" customFormat="1" ht="14.4"/>
    <row r="377" s="118" customFormat="1" ht="14.4"/>
    <row r="378" s="118" customFormat="1" ht="14.4"/>
    <row r="379" s="118" customFormat="1" ht="14.4"/>
    <row r="380" s="118" customFormat="1" ht="14.4"/>
    <row r="381" s="118" customFormat="1" ht="14.4"/>
    <row r="382" s="118" customFormat="1" ht="14.4"/>
    <row r="383" s="118" customFormat="1" ht="14.4"/>
    <row r="384" s="118" customFormat="1" ht="14.4"/>
    <row r="385" s="118" customFormat="1" ht="14.4"/>
    <row r="386" s="118" customFormat="1" ht="14.4"/>
    <row r="387" s="118" customFormat="1" ht="14.4"/>
    <row r="388" s="118" customFormat="1" ht="14.4"/>
    <row r="389" s="118" customFormat="1" ht="14.4"/>
    <row r="390" s="118" customFormat="1" ht="14.4"/>
    <row r="391" s="118" customFormat="1" ht="14.4"/>
    <row r="392" s="118" customFormat="1" ht="14.4"/>
    <row r="393" s="118" customFormat="1" ht="14.4"/>
    <row r="394" s="118" customFormat="1" ht="14.4"/>
    <row r="395" s="118" customFormat="1" ht="14.4"/>
    <row r="396" s="118" customFormat="1" ht="14.4"/>
    <row r="397" s="118" customFormat="1" ht="14.4"/>
    <row r="398" s="118" customFormat="1" ht="14.4"/>
    <row r="399" s="118" customFormat="1" ht="14.4"/>
    <row r="400" s="118" customFormat="1" ht="14.4"/>
    <row r="401" s="118" customFormat="1" ht="14.4"/>
    <row r="402" s="118" customFormat="1" ht="14.4"/>
    <row r="403" s="118" customFormat="1" ht="14.4"/>
    <row r="404" s="118" customFormat="1" ht="14.4"/>
    <row r="405" s="118" customFormat="1" ht="14.4"/>
    <row r="406" s="118" customFormat="1" ht="14.4"/>
    <row r="407" s="118" customFormat="1" ht="14.4"/>
    <row r="408" s="118" customFormat="1" ht="14.4"/>
    <row r="409" s="118" customFormat="1" ht="14.4"/>
    <row r="410" s="118" customFormat="1" ht="14.4"/>
    <row r="411" s="118" customFormat="1" ht="14.4"/>
    <row r="412" s="118" customFormat="1" ht="14.4"/>
    <row r="413" s="118" customFormat="1" ht="14.4"/>
    <row r="414" s="118" customFormat="1" ht="14.4"/>
    <row r="415" s="118" customFormat="1" ht="14.4"/>
    <row r="416" s="118" customFormat="1" ht="14.4"/>
    <row r="417" s="118" customFormat="1" ht="14.4"/>
    <row r="418" s="118" customFormat="1" ht="14.4"/>
    <row r="419" s="118" customFormat="1" ht="14.4"/>
    <row r="420" s="118" customFormat="1" ht="14.4"/>
    <row r="421" s="118" customFormat="1" ht="14.4"/>
    <row r="422" s="118" customFormat="1" ht="14.4"/>
    <row r="423" s="118" customFormat="1" ht="14.4"/>
    <row r="424" s="118" customFormat="1" ht="14.4"/>
    <row r="425" s="118" customFormat="1" ht="14.4"/>
    <row r="426" s="118" customFormat="1" ht="14.4"/>
    <row r="427" s="118" customFormat="1" ht="14.4"/>
    <row r="428" s="118" customFormat="1" ht="14.4"/>
    <row r="429" s="118" customFormat="1" ht="14.4"/>
    <row r="430" s="118" customFormat="1" ht="14.4"/>
    <row r="431" s="118" customFormat="1" ht="14.4"/>
    <row r="432" s="118" customFormat="1" ht="14.4"/>
    <row r="433" s="118" customFormat="1" ht="14.4"/>
    <row r="434" s="118" customFormat="1" ht="14.4"/>
    <row r="435" s="118" customFormat="1" ht="14.4"/>
    <row r="436" s="118" customFormat="1" ht="14.4"/>
    <row r="437" s="118" customFormat="1" ht="14.4"/>
    <row r="438" s="118" customFormat="1" ht="14.4"/>
    <row r="439" s="118" customFormat="1" ht="14.4"/>
    <row r="440" s="118" customFormat="1" ht="14.4"/>
    <row r="441" s="118" customFormat="1" ht="14.4"/>
    <row r="442" s="118" customFormat="1" ht="14.4"/>
    <row r="443" s="118" customFormat="1" ht="14.4"/>
    <row r="444" s="118" customFormat="1" ht="14.4"/>
    <row r="445" s="118" customFormat="1" ht="14.4"/>
    <row r="446" s="118" customFormat="1" ht="14.4"/>
    <row r="447" s="118" customFormat="1" ht="14.4"/>
    <row r="448" s="118" customFormat="1" ht="14.4"/>
    <row r="449" s="118" customFormat="1" ht="14.4"/>
    <row r="450" s="118" customFormat="1" ht="14.4"/>
    <row r="451" s="118" customFormat="1" ht="14.4"/>
    <row r="452" s="118" customFormat="1" ht="14.4"/>
    <row r="453" s="118" customFormat="1" ht="14.4"/>
    <row r="454" s="118" customFormat="1" ht="14.4"/>
    <row r="455" s="118" customFormat="1" ht="14.4"/>
    <row r="456" s="118" customFormat="1" ht="14.4"/>
    <row r="457" s="118" customFormat="1" ht="14.4"/>
    <row r="458" s="118" customFormat="1" ht="14.4"/>
    <row r="459" s="118" customFormat="1" ht="14.4"/>
    <row r="460" s="118" customFormat="1" ht="14.4"/>
    <row r="461" s="118" customFormat="1" ht="14.4"/>
    <row r="462" s="118" customFormat="1" ht="14.4"/>
    <row r="463" s="118" customFormat="1" ht="14.4"/>
    <row r="464" s="118" customFormat="1" ht="14.4"/>
    <row r="465" s="118" customFormat="1" ht="14.4"/>
    <row r="466" s="118" customFormat="1" ht="14.4"/>
    <row r="467" s="118" customFormat="1" ht="14.4"/>
    <row r="468" s="118" customFormat="1" ht="14.4"/>
    <row r="469" s="118" customFormat="1" ht="14.4"/>
    <row r="470" s="118" customFormat="1" ht="14.4"/>
    <row r="471" s="118" customFormat="1" ht="14.4"/>
    <row r="472" s="118" customFormat="1" ht="14.4"/>
    <row r="473" s="118" customFormat="1" ht="14.4"/>
    <row r="474" s="118" customFormat="1" ht="14.4"/>
    <row r="475" s="118" customFormat="1" ht="14.4"/>
    <row r="476" s="118" customFormat="1" ht="14.4"/>
    <row r="477" s="118" customFormat="1" ht="14.4"/>
    <row r="478" s="118" customFormat="1" ht="14.4"/>
    <row r="479" s="118" customFormat="1" ht="14.4"/>
    <row r="480" s="118" customFormat="1" ht="14.4"/>
    <row r="481" s="118" customFormat="1" ht="14.4"/>
    <row r="482" s="118" customFormat="1" ht="14.4"/>
    <row r="483" s="118" customFormat="1" ht="14.4"/>
    <row r="484" s="118" customFormat="1" ht="14.4"/>
    <row r="485" s="118" customFormat="1" ht="14.4"/>
    <row r="486" s="118" customFormat="1" ht="14.4"/>
    <row r="487" s="118" customFormat="1" ht="14.4"/>
    <row r="488" s="118" customFormat="1" ht="14.4"/>
    <row r="489" s="118" customFormat="1" ht="14.4"/>
    <row r="490" s="118" customFormat="1" ht="14.4"/>
    <row r="491" s="118" customFormat="1" ht="14.4"/>
    <row r="492" s="118" customFormat="1" ht="14.4"/>
    <row r="493" s="118" customFormat="1" ht="14.4"/>
    <row r="494" s="118" customFormat="1" ht="14.4"/>
    <row r="495" s="118" customFormat="1" ht="14.4"/>
    <row r="496" s="118" customFormat="1" ht="14.4"/>
    <row r="497" s="118" customFormat="1" ht="14.4"/>
    <row r="498" s="118" customFormat="1" ht="14.4"/>
    <row r="499" s="118" customFormat="1" ht="14.4"/>
    <row r="500" s="118" customFormat="1" ht="14.4"/>
    <row r="501" s="118" customFormat="1" ht="14.4"/>
    <row r="502" s="118" customFormat="1" ht="14.4"/>
    <row r="503" s="118" customFormat="1" ht="14.4"/>
    <row r="504" s="118" customFormat="1" ht="14.4"/>
    <row r="505" s="118" customFormat="1" ht="14.4"/>
    <row r="506" s="118" customFormat="1" ht="14.4"/>
    <row r="507" s="118" customFormat="1" ht="14.4"/>
    <row r="508" s="118" customFormat="1" ht="14.4"/>
    <row r="509" s="118" customFormat="1" ht="14.4"/>
    <row r="510" s="118" customFormat="1" ht="14.4"/>
    <row r="511" s="118" customFormat="1" ht="14.4"/>
    <row r="512" s="118" customFormat="1" ht="14.4"/>
    <row r="513" s="118" customFormat="1" ht="14.4"/>
    <row r="514" s="118" customFormat="1" ht="14.4"/>
    <row r="515" s="118" customFormat="1" ht="14.4"/>
    <row r="516" s="118" customFormat="1" ht="14.4"/>
    <row r="517" s="118" customFormat="1" ht="14.4"/>
    <row r="518" s="118" customFormat="1" ht="14.4"/>
    <row r="519" s="118" customFormat="1" ht="14.4"/>
    <row r="520" s="118" customFormat="1" ht="14.4"/>
    <row r="521" s="118" customFormat="1" ht="14.4"/>
    <row r="522" s="118" customFormat="1" ht="14.4"/>
    <row r="523" s="118" customFormat="1" ht="14.4"/>
    <row r="524" s="118" customFormat="1" ht="14.4"/>
    <row r="525" s="118" customFormat="1" ht="14.4"/>
    <row r="526" s="118" customFormat="1" ht="14.4"/>
    <row r="527" s="118" customFormat="1" ht="14.4"/>
    <row r="528" s="118" customFormat="1" ht="14.4"/>
    <row r="529" s="118" customFormat="1" ht="14.4"/>
    <row r="530" s="118" customFormat="1" ht="14.4"/>
    <row r="531" s="118" customFormat="1" ht="14.4"/>
    <row r="532" s="118" customFormat="1" ht="14.4"/>
    <row r="533" s="118" customFormat="1" ht="14.4"/>
    <row r="534" s="118" customFormat="1" ht="14.4"/>
    <row r="535" s="118" customFormat="1" ht="14.4"/>
    <row r="536" s="118" customFormat="1" ht="14.4"/>
    <row r="537" s="118" customFormat="1" ht="14.4"/>
    <row r="538" s="118" customFormat="1" ht="14.4"/>
    <row r="539" s="118" customFormat="1" ht="14.4"/>
    <row r="540" s="118" customFormat="1" ht="14.4"/>
    <row r="541" s="118" customFormat="1" ht="14.4"/>
    <row r="542" s="118" customFormat="1" ht="14.4"/>
    <row r="543" s="118" customFormat="1" ht="14.4"/>
    <row r="544" s="118" customFormat="1" ht="14.4"/>
    <row r="545" s="118" customFormat="1" ht="14.4"/>
    <row r="546" s="118" customFormat="1" ht="14.4"/>
    <row r="547" s="118" customFormat="1" ht="14.4"/>
    <row r="548" s="118" customFormat="1" ht="14.4"/>
    <row r="549" s="118" customFormat="1" ht="14.4"/>
    <row r="550" s="118" customFormat="1" ht="14.4"/>
    <row r="551" s="118" customFormat="1" ht="14.4"/>
    <row r="552" s="118" customFormat="1" ht="14.4"/>
    <row r="553" s="118" customFormat="1" ht="14.4"/>
    <row r="554" s="118" customFormat="1" ht="14.4"/>
    <row r="555" s="118" customFormat="1" ht="14.4"/>
    <row r="556" s="118" customFormat="1" ht="14.4"/>
    <row r="557" s="118" customFormat="1" ht="14.4"/>
    <row r="558" s="118" customFormat="1" ht="14.4"/>
    <row r="559" s="118" customFormat="1" ht="14.4"/>
    <row r="560" s="118" customFormat="1" ht="14.4"/>
    <row r="561" s="118" customFormat="1" ht="14.4"/>
    <row r="562" s="118" customFormat="1" ht="14.4"/>
    <row r="563" s="118" customFormat="1" ht="14.4"/>
    <row r="564" s="118" customFormat="1" ht="14.4"/>
    <row r="565" s="118" customFormat="1" ht="14.4"/>
    <row r="566" s="118" customFormat="1" ht="14.4"/>
    <row r="567" s="118" customFormat="1" ht="14.4"/>
    <row r="568" s="118" customFormat="1" ht="14.4"/>
    <row r="569" s="118" customFormat="1" ht="14.4"/>
    <row r="570" s="118" customFormat="1" ht="14.4"/>
    <row r="571" s="118" customFormat="1" ht="14.4"/>
    <row r="572" s="118" customFormat="1" ht="14.4"/>
    <row r="573" s="118" customFormat="1" ht="14.4"/>
    <row r="574" s="118" customFormat="1" ht="14.4"/>
    <row r="575" s="118" customFormat="1" ht="14.4"/>
    <row r="576" s="118" customFormat="1" ht="14.4"/>
    <row r="577" s="118" customFormat="1" ht="14.4"/>
    <row r="578" s="118" customFormat="1" ht="14.4"/>
    <row r="579" s="118" customFormat="1" ht="14.4"/>
    <row r="580" s="118" customFormat="1" ht="14.4"/>
    <row r="581" s="118" customFormat="1" ht="14.4"/>
    <row r="582" s="118" customFormat="1" ht="14.4"/>
    <row r="583" s="118" customFormat="1" ht="14.4"/>
    <row r="584" s="118" customFormat="1" ht="14.4"/>
    <row r="585" s="118" customFormat="1" ht="14.4"/>
    <row r="586" s="118" customFormat="1" ht="14.4"/>
    <row r="587" s="118" customFormat="1" ht="14.4"/>
    <row r="588" s="118" customFormat="1" ht="14.4"/>
    <row r="589" s="118" customFormat="1" ht="14.4"/>
    <row r="590" s="118" customFormat="1" ht="14.4"/>
    <row r="591" s="118" customFormat="1" ht="14.4"/>
    <row r="592" s="118" customFormat="1" ht="14.4"/>
    <row r="593" s="118" customFormat="1" ht="14.4"/>
    <row r="594" s="118" customFormat="1" ht="14.4"/>
    <row r="595" s="118" customFormat="1" ht="14.4"/>
    <row r="596" s="118" customFormat="1" ht="14.4"/>
    <row r="597" s="118" customFormat="1" ht="14.4"/>
    <row r="598" s="118" customFormat="1" ht="14.4"/>
    <row r="599" s="118" customFormat="1" ht="14.4"/>
    <row r="600" s="118" customFormat="1" ht="14.4"/>
    <row r="601" s="118" customFormat="1" ht="14.4"/>
    <row r="602" s="118" customFormat="1" ht="14.4"/>
    <row r="603" s="118" customFormat="1" ht="14.4"/>
    <row r="604" s="118" customFormat="1" ht="14.4"/>
    <row r="605" s="118" customFormat="1" ht="14.4"/>
    <row r="606" s="118" customFormat="1" ht="14.4"/>
    <row r="607" s="118" customFormat="1" ht="14.4"/>
    <row r="608" s="118" customFormat="1" ht="14.4"/>
    <row r="609" s="118" customFormat="1" ht="14.4"/>
    <row r="610" s="118" customFormat="1" ht="14.4"/>
    <row r="611" s="118" customFormat="1" ht="14.4"/>
    <row r="612" s="118" customFormat="1" ht="14.4"/>
    <row r="613" s="118" customFormat="1" ht="14.4"/>
    <row r="614" s="118" customFormat="1" ht="14.4"/>
    <row r="615" s="118" customFormat="1" ht="14.4"/>
    <row r="616" s="118" customFormat="1" ht="14.4"/>
    <row r="617" s="118" customFormat="1" ht="14.4"/>
    <row r="618" s="118" customFormat="1" ht="14.4"/>
    <row r="619" s="118" customFormat="1" ht="14.4"/>
    <row r="620" s="118" customFormat="1" ht="14.4"/>
    <row r="621" s="118" customFormat="1" ht="14.4"/>
    <row r="622" s="118" customFormat="1" ht="14.4"/>
    <row r="623" s="118" customFormat="1" ht="14.4"/>
    <row r="624" s="118" customFormat="1" ht="14.4"/>
    <row r="625" s="118" customFormat="1" ht="14.4"/>
    <row r="626" s="118" customFormat="1" ht="14.4"/>
    <row r="627" s="118" customFormat="1" ht="14.4"/>
    <row r="628" s="118" customFormat="1" ht="14.4"/>
    <row r="629" s="118" customFormat="1" ht="14.4"/>
    <row r="630" s="118" customFormat="1" ht="14.4"/>
    <row r="631" s="118" customFormat="1" ht="14.4"/>
    <row r="632" s="118" customFormat="1" ht="14.4"/>
    <row r="633" s="118" customFormat="1" ht="14.4"/>
    <row r="634" s="118" customFormat="1" ht="14.4"/>
    <row r="635" s="118" customFormat="1" ht="14.4"/>
    <row r="636" s="118" customFormat="1" ht="14.4"/>
    <row r="637" s="118" customFormat="1" ht="14.4"/>
    <row r="638" s="118" customFormat="1" ht="14.4"/>
    <row r="639" s="118" customFormat="1" ht="14.4"/>
    <row r="640" s="118" customFormat="1" ht="14.4"/>
    <row r="641" s="118" customFormat="1" ht="14.4"/>
    <row r="642" s="118" customFormat="1" ht="14.4"/>
    <row r="643" s="118" customFormat="1" ht="14.4"/>
    <row r="644" s="118" customFormat="1" ht="14.4"/>
    <row r="645" s="118" customFormat="1" ht="14.4"/>
    <row r="646" s="118" customFormat="1" ht="14.4"/>
    <row r="647" s="118" customFormat="1" ht="14.4"/>
    <row r="648" s="118" customFormat="1" ht="14.4"/>
    <row r="649" s="118" customFormat="1" ht="14.4"/>
    <row r="650" s="118" customFormat="1" ht="14.4"/>
    <row r="651" s="118" customFormat="1" ht="14.4"/>
    <row r="652" s="118" customFormat="1" ht="14.4"/>
    <row r="653" s="118" customFormat="1" ht="14.4"/>
    <row r="654" s="118" customFormat="1" ht="14.4"/>
    <row r="655" s="118" customFormat="1" ht="14.4"/>
    <row r="656" s="118" customFormat="1" ht="14.4"/>
    <row r="657" s="118" customFormat="1" ht="14.4"/>
    <row r="658" s="118" customFormat="1" ht="14.4"/>
    <row r="659" s="118" customFormat="1" ht="14.4"/>
    <row r="660" s="118" customFormat="1" ht="14.4"/>
    <row r="661" s="118" customFormat="1" ht="14.4"/>
    <row r="662" s="118" customFormat="1" ht="14.4"/>
    <row r="663" s="118" customFormat="1" ht="14.4"/>
    <row r="664" s="118" customFormat="1" ht="14.4"/>
    <row r="665" s="118" customFormat="1" ht="14.4"/>
    <row r="666" s="118" customFormat="1" ht="14.4"/>
    <row r="667" s="118" customFormat="1" ht="14.4"/>
    <row r="668" s="118" customFormat="1" ht="14.4"/>
    <row r="669" s="118" customFormat="1" ht="14.4"/>
    <row r="670" s="118" customFormat="1" ht="14.4"/>
    <row r="671" s="118" customFormat="1" ht="14.4"/>
    <row r="672" s="118" customFormat="1" ht="14.4"/>
    <row r="673" s="118" customFormat="1" ht="14.4"/>
    <row r="674" s="118" customFormat="1" ht="14.4"/>
    <row r="675" s="118" customFormat="1" ht="14.4"/>
    <row r="676" s="118" customFormat="1" ht="14.4"/>
    <row r="677" s="118" customFormat="1" ht="14.4"/>
    <row r="678" s="118" customFormat="1" ht="14.4"/>
    <row r="679" s="118" customFormat="1" ht="14.4"/>
    <row r="680" s="118" customFormat="1" ht="14.4"/>
    <row r="681" s="118" customFormat="1" ht="14.4"/>
    <row r="682" s="118" customFormat="1" ht="14.4"/>
    <row r="683" s="118" customFormat="1" ht="14.4"/>
    <row r="684" s="118" customFormat="1" ht="14.4"/>
    <row r="685" s="118" customFormat="1" ht="14.4"/>
    <row r="686" s="118" customFormat="1" ht="14.4"/>
    <row r="687" s="118" customFormat="1" ht="14.4"/>
    <row r="688" s="118" customFormat="1" ht="14.4"/>
    <row r="689" s="118" customFormat="1" ht="14.4"/>
    <row r="690" s="118" customFormat="1" ht="14.4"/>
    <row r="691" s="118" customFormat="1" ht="14.4"/>
    <row r="692" s="118" customFormat="1" ht="14.4"/>
    <row r="693" s="118" customFormat="1" ht="14.4"/>
    <row r="694" s="118" customFormat="1" ht="14.4"/>
    <row r="695" s="118" customFormat="1" ht="14.4"/>
    <row r="696" s="118" customFormat="1" ht="14.4"/>
    <row r="697" s="118" customFormat="1" ht="14.4"/>
    <row r="698" s="118" customFormat="1" ht="14.4"/>
    <row r="699" s="118" customFormat="1" ht="14.4"/>
    <row r="700" s="118" customFormat="1" ht="14.4"/>
    <row r="701" s="118" customFormat="1" ht="14.4"/>
    <row r="702" s="118" customFormat="1" ht="14.4"/>
    <row r="703" s="118" customFormat="1" ht="14.4"/>
    <row r="704" s="118" customFormat="1" ht="14.4"/>
    <row r="705" s="118" customFormat="1" ht="14.4"/>
    <row r="706" s="118" customFormat="1" ht="14.4"/>
    <row r="707" s="118" customFormat="1" ht="14.4"/>
    <row r="708" s="118" customFormat="1" ht="14.4"/>
    <row r="709" s="118" customFormat="1" ht="14.4"/>
    <row r="710" s="118" customFormat="1" ht="14.4"/>
    <row r="711" s="118" customFormat="1" ht="14.4"/>
    <row r="712" s="118" customFormat="1" ht="14.4"/>
  </sheetData>
  <mergeCells count="2">
    <mergeCell ref="A1:B1"/>
    <mergeCell ref="A2:C2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4"/>
  <sheetViews>
    <sheetView workbookViewId="0">
      <selection activeCell="A1" sqref="A1"/>
    </sheetView>
  </sheetViews>
  <sheetFormatPr defaultColWidth="9" defaultRowHeight="15.6" outlineLevelCol="1"/>
  <cols>
    <col min="1" max="1" width="33.25" style="189" customWidth="1"/>
    <col min="2" max="2" width="33.25" style="190" customWidth="1"/>
    <col min="3" max="16384" width="9" style="189"/>
  </cols>
  <sheetData>
    <row r="1" ht="21" customHeight="1" spans="1:1">
      <c r="A1" s="186" t="s">
        <v>533</v>
      </c>
    </row>
    <row r="2" s="185" customFormat="1" ht="24.75" customHeight="1" spans="1:2">
      <c r="A2" s="191" t="s">
        <v>534</v>
      </c>
      <c r="B2" s="191"/>
    </row>
    <row r="3" s="186" customFormat="1" ht="24" customHeight="1" spans="2:2">
      <c r="B3" s="192" t="s">
        <v>2</v>
      </c>
    </row>
    <row r="4" s="187" customFormat="1" ht="51" customHeight="1" spans="1:2">
      <c r="A4" s="193" t="s">
        <v>3</v>
      </c>
      <c r="B4" s="194" t="s">
        <v>4</v>
      </c>
    </row>
    <row r="5" s="188" customFormat="1" ht="48" customHeight="1" spans="1:2">
      <c r="A5" s="195"/>
      <c r="B5" s="196"/>
    </row>
    <row r="6" s="188" customFormat="1" ht="48" customHeight="1" spans="1:2">
      <c r="A6" s="195"/>
      <c r="B6" s="196"/>
    </row>
    <row r="7" s="188" customFormat="1" ht="48" customHeight="1" spans="1:2">
      <c r="A7" s="196"/>
      <c r="B7" s="196"/>
    </row>
    <row r="8" s="187" customFormat="1" ht="48" customHeight="1" spans="1:2">
      <c r="A8" s="193" t="s">
        <v>5</v>
      </c>
      <c r="B8" s="197"/>
    </row>
    <row r="9" s="186" customFormat="1" ht="14.4" spans="1:2">
      <c r="A9" s="134" t="s">
        <v>447</v>
      </c>
      <c r="B9" s="198"/>
    </row>
    <row r="10" s="186" customFormat="1" ht="14.4" spans="2:2">
      <c r="B10" s="198"/>
    </row>
    <row r="11" s="186" customFormat="1" ht="14.4" spans="2:2">
      <c r="B11" s="198"/>
    </row>
    <row r="12" s="186" customFormat="1" ht="14.4" spans="2:2">
      <c r="B12" s="198"/>
    </row>
    <row r="13" s="186" customFormat="1" ht="14.4" spans="2:2">
      <c r="B13" s="198"/>
    </row>
    <row r="14" s="186" customFormat="1" ht="14.4" spans="2:2">
      <c r="B14" s="198"/>
    </row>
    <row r="15" s="186" customFormat="1" ht="14.4" spans="2:2">
      <c r="B15" s="198"/>
    </row>
    <row r="16" s="186" customFormat="1" ht="14.4" spans="2:2">
      <c r="B16" s="198"/>
    </row>
    <row r="17" s="186" customFormat="1" ht="14.4" spans="2:2">
      <c r="B17" s="198"/>
    </row>
    <row r="18" s="186" customFormat="1" ht="14.4" spans="2:2">
      <c r="B18" s="198"/>
    </row>
    <row r="19" s="186" customFormat="1" ht="14.4" spans="2:2">
      <c r="B19" s="198"/>
    </row>
    <row r="20" s="186" customFormat="1" ht="14.4" spans="2:2">
      <c r="B20" s="198"/>
    </row>
    <row r="21" s="186" customFormat="1" ht="14.4" spans="2:2">
      <c r="B21" s="198"/>
    </row>
    <row r="22" s="186" customFormat="1" ht="14.4" spans="2:2">
      <c r="B22" s="198"/>
    </row>
    <row r="23" s="186" customFormat="1" ht="14.4" spans="2:2">
      <c r="B23" s="198"/>
    </row>
    <row r="24" s="186" customFormat="1" ht="14.4" spans="2:2">
      <c r="B24" s="198"/>
    </row>
    <row r="25" s="186" customFormat="1" ht="14.4" spans="2:2">
      <c r="B25" s="198"/>
    </row>
    <row r="26" s="186" customFormat="1" ht="14.4" spans="2:2">
      <c r="B26" s="198"/>
    </row>
    <row r="27" s="186" customFormat="1" ht="14.4" spans="2:2">
      <c r="B27" s="198"/>
    </row>
    <row r="28" s="186" customFormat="1" ht="14.4" spans="2:2">
      <c r="B28" s="198"/>
    </row>
    <row r="29" s="186" customFormat="1" ht="14.4" spans="2:2">
      <c r="B29" s="198"/>
    </row>
    <row r="30" s="186" customFormat="1" ht="14.4" spans="2:2">
      <c r="B30" s="198"/>
    </row>
    <row r="31" s="186" customFormat="1" ht="14.4" spans="2:2">
      <c r="B31" s="198"/>
    </row>
    <row r="32" s="186" customFormat="1" ht="14.4" spans="2:2">
      <c r="B32" s="198"/>
    </row>
    <row r="33" s="186" customFormat="1" ht="14.4" spans="2:2">
      <c r="B33" s="198"/>
    </row>
    <row r="34" s="186" customFormat="1" ht="14.4" spans="2:2">
      <c r="B34" s="198"/>
    </row>
    <row r="35" s="186" customFormat="1" ht="14.4" spans="2:2">
      <c r="B35" s="198"/>
    </row>
    <row r="36" s="186" customFormat="1" ht="14.4" spans="2:2">
      <c r="B36" s="198"/>
    </row>
    <row r="37" s="186" customFormat="1" ht="14.4" spans="2:2">
      <c r="B37" s="198"/>
    </row>
    <row r="38" s="186" customFormat="1" ht="14.4" spans="2:2">
      <c r="B38" s="198"/>
    </row>
    <row r="39" s="186" customFormat="1" ht="14.4" spans="2:2">
      <c r="B39" s="198"/>
    </row>
    <row r="40" s="186" customFormat="1" ht="14.4" spans="2:2">
      <c r="B40" s="198"/>
    </row>
    <row r="41" s="186" customFormat="1" ht="14.4" spans="2:2">
      <c r="B41" s="198"/>
    </row>
    <row r="42" s="186" customFormat="1" ht="14.4" spans="2:2">
      <c r="B42" s="198"/>
    </row>
    <row r="43" s="186" customFormat="1" ht="14.4" spans="2:2">
      <c r="B43" s="198"/>
    </row>
    <row r="44" s="186" customFormat="1" ht="14.4" spans="2:2">
      <c r="B44" s="198"/>
    </row>
    <row r="45" s="186" customFormat="1" ht="14.4" spans="2:2">
      <c r="B45" s="198"/>
    </row>
    <row r="46" s="186" customFormat="1" ht="14.4" spans="2:2">
      <c r="B46" s="198"/>
    </row>
    <row r="47" s="186" customFormat="1" ht="14.4" spans="2:2">
      <c r="B47" s="198"/>
    </row>
    <row r="48" s="186" customFormat="1" ht="14.4" spans="2:2">
      <c r="B48" s="198"/>
    </row>
    <row r="49" s="186" customFormat="1" ht="14.4" spans="2:2">
      <c r="B49" s="198"/>
    </row>
    <row r="50" s="186" customFormat="1" ht="14.4" spans="2:2">
      <c r="B50" s="198"/>
    </row>
    <row r="51" s="186" customFormat="1" ht="14.4" spans="2:2">
      <c r="B51" s="198"/>
    </row>
    <row r="52" s="186" customFormat="1" ht="14.4" spans="2:2">
      <c r="B52" s="198"/>
    </row>
    <row r="53" s="186" customFormat="1" ht="14.4" spans="2:2">
      <c r="B53" s="198"/>
    </row>
    <row r="54" s="186" customFormat="1" ht="14.4" spans="2:2">
      <c r="B54" s="198"/>
    </row>
    <row r="55" s="186" customFormat="1" ht="14.4" spans="2:2">
      <c r="B55" s="198"/>
    </row>
    <row r="56" s="186" customFormat="1" ht="14.4" spans="2:2">
      <c r="B56" s="198"/>
    </row>
    <row r="57" s="186" customFormat="1" ht="14.4" spans="2:2">
      <c r="B57" s="198"/>
    </row>
    <row r="58" s="186" customFormat="1" ht="14.4" spans="2:2">
      <c r="B58" s="198"/>
    </row>
    <row r="59" s="186" customFormat="1" ht="14.4" spans="2:2">
      <c r="B59" s="198"/>
    </row>
    <row r="60" s="186" customFormat="1" ht="14.4" spans="2:2">
      <c r="B60" s="198"/>
    </row>
    <row r="61" s="186" customFormat="1" ht="14.4" spans="2:2">
      <c r="B61" s="198"/>
    </row>
    <row r="62" s="186" customFormat="1" ht="14.4" spans="2:2">
      <c r="B62" s="198"/>
    </row>
    <row r="63" s="186" customFormat="1" ht="14.4" spans="2:2">
      <c r="B63" s="198"/>
    </row>
    <row r="64" s="186" customFormat="1" ht="14.4" spans="2:2">
      <c r="B64" s="198"/>
    </row>
    <row r="65" s="186" customFormat="1" ht="14.4" spans="2:2">
      <c r="B65" s="198"/>
    </row>
    <row r="66" s="186" customFormat="1" ht="14.4" spans="2:2">
      <c r="B66" s="198"/>
    </row>
    <row r="67" s="186" customFormat="1" ht="14.4" spans="2:2">
      <c r="B67" s="198"/>
    </row>
    <row r="68" s="186" customFormat="1" ht="14.4" spans="2:2">
      <c r="B68" s="198"/>
    </row>
    <row r="69" s="186" customFormat="1" ht="14.4" spans="2:2">
      <c r="B69" s="198"/>
    </row>
    <row r="70" s="186" customFormat="1" ht="14.4" spans="2:2">
      <c r="B70" s="198"/>
    </row>
    <row r="71" s="186" customFormat="1" ht="14.4" spans="2:2">
      <c r="B71" s="198"/>
    </row>
    <row r="72" s="186" customFormat="1" ht="14.4" spans="2:2">
      <c r="B72" s="198"/>
    </row>
    <row r="73" s="186" customFormat="1" ht="14.4" spans="2:2">
      <c r="B73" s="198"/>
    </row>
    <row r="74" s="186" customFormat="1" ht="14.4" spans="2:2">
      <c r="B74" s="198"/>
    </row>
    <row r="75" s="186" customFormat="1" ht="14.4" spans="2:2">
      <c r="B75" s="198"/>
    </row>
    <row r="76" s="186" customFormat="1" ht="14.4" spans="2:2">
      <c r="B76" s="198"/>
    </row>
    <row r="77" s="186" customFormat="1" ht="14.4" spans="2:2">
      <c r="B77" s="198"/>
    </row>
    <row r="78" s="186" customFormat="1" ht="14.4" spans="2:2">
      <c r="B78" s="198"/>
    </row>
    <row r="79" s="186" customFormat="1" ht="14.4" spans="2:2">
      <c r="B79" s="198"/>
    </row>
    <row r="80" s="186" customFormat="1" ht="14.4" spans="2:2">
      <c r="B80" s="198"/>
    </row>
    <row r="81" s="186" customFormat="1" ht="14.4" spans="2:2">
      <c r="B81" s="198"/>
    </row>
    <row r="82" s="186" customFormat="1" ht="14.4" spans="2:2">
      <c r="B82" s="198"/>
    </row>
    <row r="83" s="186" customFormat="1" ht="14.4" spans="2:2">
      <c r="B83" s="198"/>
    </row>
    <row r="84" s="186" customFormat="1" ht="14.4" spans="2:2">
      <c r="B84" s="198"/>
    </row>
    <row r="85" s="186" customFormat="1" ht="14.4" spans="2:2">
      <c r="B85" s="198"/>
    </row>
    <row r="86" s="186" customFormat="1" ht="14.4" spans="2:2">
      <c r="B86" s="198"/>
    </row>
    <row r="87" s="186" customFormat="1" ht="14.4" spans="2:2">
      <c r="B87" s="198"/>
    </row>
    <row r="88" s="186" customFormat="1" ht="14.4" spans="2:2">
      <c r="B88" s="198"/>
    </row>
    <row r="89" s="186" customFormat="1" ht="14.4" spans="2:2">
      <c r="B89" s="198"/>
    </row>
    <row r="90" s="186" customFormat="1" ht="14.4" spans="2:2">
      <c r="B90" s="198"/>
    </row>
    <row r="91" s="186" customFormat="1" ht="14.4" spans="2:2">
      <c r="B91" s="198"/>
    </row>
    <row r="92" s="186" customFormat="1" ht="14.4" spans="2:2">
      <c r="B92" s="198"/>
    </row>
    <row r="93" s="186" customFormat="1" ht="14.4" spans="2:2">
      <c r="B93" s="198"/>
    </row>
    <row r="94" s="186" customFormat="1" ht="14.4" spans="2:2">
      <c r="B94" s="198"/>
    </row>
    <row r="95" s="186" customFormat="1" ht="14.4" spans="2:2">
      <c r="B95" s="198"/>
    </row>
    <row r="96" s="186" customFormat="1" ht="14.4" spans="2:2">
      <c r="B96" s="198"/>
    </row>
    <row r="97" s="186" customFormat="1" ht="14.4" spans="2:2">
      <c r="B97" s="198"/>
    </row>
    <row r="98" s="186" customFormat="1" ht="14.4" spans="2:2">
      <c r="B98" s="198"/>
    </row>
    <row r="99" s="186" customFormat="1" ht="14.4" spans="2:2">
      <c r="B99" s="198"/>
    </row>
    <row r="100" s="186" customFormat="1" ht="14.4" spans="2:2">
      <c r="B100" s="198"/>
    </row>
    <row r="101" s="186" customFormat="1" ht="14.4" spans="2:2">
      <c r="B101" s="198"/>
    </row>
    <row r="102" s="186" customFormat="1" ht="14.4" spans="2:2">
      <c r="B102" s="198"/>
    </row>
    <row r="103" s="186" customFormat="1" ht="14.4" spans="2:2">
      <c r="B103" s="198"/>
    </row>
    <row r="104" s="186" customFormat="1" ht="14.4" spans="2:2">
      <c r="B104" s="198"/>
    </row>
    <row r="105" s="186" customFormat="1" ht="14.4" spans="2:2">
      <c r="B105" s="198"/>
    </row>
    <row r="106" s="186" customFormat="1" ht="14.4" spans="2:2">
      <c r="B106" s="198"/>
    </row>
    <row r="107" s="186" customFormat="1" ht="14.4" spans="2:2">
      <c r="B107" s="198"/>
    </row>
    <row r="108" s="186" customFormat="1" ht="14.4" spans="2:2">
      <c r="B108" s="198"/>
    </row>
    <row r="109" s="186" customFormat="1" ht="14.4" spans="2:2">
      <c r="B109" s="198"/>
    </row>
    <row r="110" s="186" customFormat="1" ht="14.4" spans="2:2">
      <c r="B110" s="198"/>
    </row>
    <row r="111" s="186" customFormat="1" ht="14.4" spans="2:2">
      <c r="B111" s="198"/>
    </row>
    <row r="112" s="186" customFormat="1" ht="14.4" spans="2:2">
      <c r="B112" s="198"/>
    </row>
    <row r="113" s="186" customFormat="1" ht="14.4" spans="2:2">
      <c r="B113" s="198"/>
    </row>
    <row r="114" s="186" customFormat="1" ht="14.4" spans="2:2">
      <c r="B114" s="198"/>
    </row>
    <row r="115" s="186" customFormat="1" ht="14.4" spans="2:2">
      <c r="B115" s="198"/>
    </row>
    <row r="116" s="186" customFormat="1" ht="14.4" spans="2:2">
      <c r="B116" s="198"/>
    </row>
    <row r="117" s="186" customFormat="1" ht="14.4" spans="2:2">
      <c r="B117" s="198"/>
    </row>
    <row r="118" s="186" customFormat="1" ht="14.4" spans="2:2">
      <c r="B118" s="198"/>
    </row>
    <row r="119" s="186" customFormat="1" ht="14.4" spans="2:2">
      <c r="B119" s="198"/>
    </row>
    <row r="120" s="186" customFormat="1" ht="14.4" spans="2:2">
      <c r="B120" s="198"/>
    </row>
    <row r="121" s="186" customFormat="1" ht="14.4" spans="2:2">
      <c r="B121" s="198"/>
    </row>
    <row r="122" s="186" customFormat="1" ht="14.4" spans="2:2">
      <c r="B122" s="198"/>
    </row>
    <row r="123" s="186" customFormat="1" ht="14.4" spans="2:2">
      <c r="B123" s="198"/>
    </row>
    <row r="124" s="186" customFormat="1" ht="14.4" spans="2:2">
      <c r="B124" s="198"/>
    </row>
    <row r="125" s="186" customFormat="1" ht="14.4" spans="2:2">
      <c r="B125" s="198"/>
    </row>
    <row r="126" s="186" customFormat="1" ht="14.4" spans="2:2">
      <c r="B126" s="198"/>
    </row>
    <row r="127" s="186" customFormat="1" ht="14.4" spans="2:2">
      <c r="B127" s="198"/>
    </row>
    <row r="128" s="186" customFormat="1" ht="14.4" spans="2:2">
      <c r="B128" s="198"/>
    </row>
    <row r="129" s="186" customFormat="1" ht="14.4" spans="2:2">
      <c r="B129" s="198"/>
    </row>
    <row r="130" s="186" customFormat="1" ht="14.4" spans="2:2">
      <c r="B130" s="198"/>
    </row>
    <row r="131" s="186" customFormat="1" ht="14.4" spans="2:2">
      <c r="B131" s="198"/>
    </row>
    <row r="132" s="186" customFormat="1" ht="14.4" spans="2:2">
      <c r="B132" s="198"/>
    </row>
    <row r="133" s="186" customFormat="1" ht="14.4" spans="2:2">
      <c r="B133" s="198"/>
    </row>
    <row r="134" s="186" customFormat="1" ht="14.4" spans="2:2">
      <c r="B134" s="198"/>
    </row>
    <row r="135" s="186" customFormat="1" ht="14.4" spans="2:2">
      <c r="B135" s="198"/>
    </row>
    <row r="136" s="186" customFormat="1" ht="14.4" spans="2:2">
      <c r="B136" s="198"/>
    </row>
    <row r="137" s="186" customFormat="1" ht="14.4" spans="2:2">
      <c r="B137" s="198"/>
    </row>
    <row r="138" s="186" customFormat="1" ht="14.4" spans="2:2">
      <c r="B138" s="198"/>
    </row>
    <row r="139" s="186" customFormat="1" ht="14.4" spans="2:2">
      <c r="B139" s="198"/>
    </row>
    <row r="140" s="186" customFormat="1" ht="14.4" spans="2:2">
      <c r="B140" s="198"/>
    </row>
    <row r="141" s="186" customFormat="1" ht="14.4" spans="2:2">
      <c r="B141" s="198"/>
    </row>
    <row r="142" s="186" customFormat="1" ht="14.4" spans="2:2">
      <c r="B142" s="198"/>
    </row>
    <row r="143" s="186" customFormat="1" ht="14.4" spans="2:2">
      <c r="B143" s="198"/>
    </row>
    <row r="144" s="186" customFormat="1" ht="14.4" spans="2:2">
      <c r="B144" s="198"/>
    </row>
    <row r="145" s="186" customFormat="1" ht="14.4" spans="2:2">
      <c r="B145" s="198"/>
    </row>
    <row r="146" s="186" customFormat="1" ht="14.4" spans="2:2">
      <c r="B146" s="198"/>
    </row>
    <row r="147" s="186" customFormat="1" ht="14.4" spans="2:2">
      <c r="B147" s="198"/>
    </row>
    <row r="148" s="186" customFormat="1" ht="14.4" spans="2:2">
      <c r="B148" s="198"/>
    </row>
    <row r="149" s="186" customFormat="1" ht="14.4" spans="2:2">
      <c r="B149" s="198"/>
    </row>
    <row r="150" s="186" customFormat="1" ht="14.4" spans="2:2">
      <c r="B150" s="198"/>
    </row>
    <row r="151" s="186" customFormat="1" ht="14.4" spans="2:2">
      <c r="B151" s="198"/>
    </row>
    <row r="152" s="186" customFormat="1" ht="14.4" spans="2:2">
      <c r="B152" s="198"/>
    </row>
    <row r="153" s="186" customFormat="1" ht="14.4" spans="2:2">
      <c r="B153" s="198"/>
    </row>
    <row r="154" s="186" customFormat="1" ht="14.4" spans="2:2">
      <c r="B154" s="198"/>
    </row>
    <row r="155" s="186" customFormat="1" ht="14.4" spans="2:2">
      <c r="B155" s="198"/>
    </row>
    <row r="156" s="186" customFormat="1" ht="14.4" spans="2:2">
      <c r="B156" s="198"/>
    </row>
    <row r="157" s="186" customFormat="1" ht="14.4" spans="2:2">
      <c r="B157" s="198"/>
    </row>
    <row r="158" s="186" customFormat="1" ht="14.4" spans="2:2">
      <c r="B158" s="198"/>
    </row>
    <row r="159" s="186" customFormat="1" ht="14.4" spans="2:2">
      <c r="B159" s="198"/>
    </row>
    <row r="160" s="186" customFormat="1" ht="14.4" spans="2:2">
      <c r="B160" s="198"/>
    </row>
    <row r="161" s="186" customFormat="1" ht="14.4" spans="2:2">
      <c r="B161" s="198"/>
    </row>
    <row r="162" s="186" customFormat="1" ht="14.4" spans="2:2">
      <c r="B162" s="198"/>
    </row>
    <row r="163" s="186" customFormat="1" ht="14.4" spans="2:2">
      <c r="B163" s="198"/>
    </row>
    <row r="164" s="186" customFormat="1" ht="14.4" spans="2:2">
      <c r="B164" s="198"/>
    </row>
    <row r="165" s="186" customFormat="1" ht="14.4" spans="2:2">
      <c r="B165" s="198"/>
    </row>
    <row r="166" s="186" customFormat="1" ht="14.4" spans="2:2">
      <c r="B166" s="198"/>
    </row>
    <row r="167" s="186" customFormat="1" ht="14.4" spans="2:2">
      <c r="B167" s="198"/>
    </row>
    <row r="168" s="186" customFormat="1" ht="14.4" spans="2:2">
      <c r="B168" s="198"/>
    </row>
    <row r="169" s="186" customFormat="1" ht="14.4" spans="2:2">
      <c r="B169" s="198"/>
    </row>
    <row r="170" s="186" customFormat="1" ht="14.4" spans="2:2">
      <c r="B170" s="198"/>
    </row>
    <row r="171" s="186" customFormat="1" ht="14.4" spans="2:2">
      <c r="B171" s="198"/>
    </row>
    <row r="172" s="186" customFormat="1" ht="14.4" spans="2:2">
      <c r="B172" s="198"/>
    </row>
    <row r="173" s="186" customFormat="1" ht="14.4" spans="2:2">
      <c r="B173" s="198"/>
    </row>
    <row r="174" s="186" customFormat="1" ht="14.4" spans="2:2">
      <c r="B174" s="198"/>
    </row>
    <row r="175" s="186" customFormat="1" ht="14.4" spans="2:2">
      <c r="B175" s="198"/>
    </row>
    <row r="176" s="186" customFormat="1" ht="14.4" spans="2:2">
      <c r="B176" s="198"/>
    </row>
    <row r="177" s="186" customFormat="1" ht="14.4" spans="2:2">
      <c r="B177" s="198"/>
    </row>
    <row r="178" s="186" customFormat="1" ht="14.4" spans="2:2">
      <c r="B178" s="198"/>
    </row>
    <row r="179" s="186" customFormat="1" ht="14.4" spans="2:2">
      <c r="B179" s="198"/>
    </row>
    <row r="180" s="186" customFormat="1" ht="14.4" spans="2:2">
      <c r="B180" s="198"/>
    </row>
    <row r="181" s="186" customFormat="1" ht="14.4" spans="2:2">
      <c r="B181" s="198"/>
    </row>
    <row r="182" s="186" customFormat="1" ht="14.4" spans="2:2">
      <c r="B182" s="198"/>
    </row>
    <row r="183" s="186" customFormat="1" ht="14.4" spans="2:2">
      <c r="B183" s="198"/>
    </row>
    <row r="184" s="186" customFormat="1" ht="14.4" spans="2:2">
      <c r="B184" s="198"/>
    </row>
    <row r="185" s="186" customFormat="1" ht="14.4" spans="2:2">
      <c r="B185" s="198"/>
    </row>
    <row r="186" s="186" customFormat="1" ht="14.4" spans="2:2">
      <c r="B186" s="198"/>
    </row>
    <row r="187" s="186" customFormat="1" ht="14.4" spans="2:2">
      <c r="B187" s="198"/>
    </row>
    <row r="188" s="186" customFormat="1" ht="14.4" spans="2:2">
      <c r="B188" s="198"/>
    </row>
    <row r="189" s="186" customFormat="1" ht="14.4" spans="2:2">
      <c r="B189" s="198"/>
    </row>
    <row r="190" s="186" customFormat="1" ht="14.4" spans="2:2">
      <c r="B190" s="198"/>
    </row>
    <row r="191" s="186" customFormat="1" ht="14.4" spans="2:2">
      <c r="B191" s="198"/>
    </row>
    <row r="192" s="186" customFormat="1" ht="14.4" spans="2:2">
      <c r="B192" s="198"/>
    </row>
    <row r="193" s="186" customFormat="1" ht="14.4" spans="2:2">
      <c r="B193" s="198"/>
    </row>
    <row r="194" s="186" customFormat="1" ht="14.4" spans="2:2">
      <c r="B194" s="198"/>
    </row>
    <row r="195" s="186" customFormat="1" ht="14.4" spans="2:2">
      <c r="B195" s="198"/>
    </row>
    <row r="196" s="186" customFormat="1" ht="14.4" spans="2:2">
      <c r="B196" s="198"/>
    </row>
    <row r="197" s="186" customFormat="1" ht="14.4" spans="2:2">
      <c r="B197" s="198"/>
    </row>
    <row r="198" s="186" customFormat="1" ht="14.4" spans="2:2">
      <c r="B198" s="198"/>
    </row>
    <row r="199" s="186" customFormat="1" ht="14.4" spans="2:2">
      <c r="B199" s="198"/>
    </row>
    <row r="200" s="186" customFormat="1" ht="14.4" spans="2:2">
      <c r="B200" s="198"/>
    </row>
    <row r="201" s="186" customFormat="1" ht="14.4" spans="2:2">
      <c r="B201" s="198"/>
    </row>
    <row r="202" s="186" customFormat="1" ht="14.4" spans="2:2">
      <c r="B202" s="198"/>
    </row>
    <row r="203" s="186" customFormat="1" ht="14.4" spans="2:2">
      <c r="B203" s="198"/>
    </row>
    <row r="204" s="186" customFormat="1" ht="14.4" spans="2:2">
      <c r="B204" s="198"/>
    </row>
    <row r="205" s="186" customFormat="1" ht="14.4" spans="2:2">
      <c r="B205" s="198"/>
    </row>
    <row r="206" s="186" customFormat="1" ht="14.4" spans="2:2">
      <c r="B206" s="198"/>
    </row>
    <row r="207" s="186" customFormat="1" ht="14.4" spans="2:2">
      <c r="B207" s="198"/>
    </row>
    <row r="208" s="186" customFormat="1" ht="14.4" spans="2:2">
      <c r="B208" s="198"/>
    </row>
    <row r="209" s="186" customFormat="1" ht="14.4" spans="2:2">
      <c r="B209" s="198"/>
    </row>
    <row r="210" s="186" customFormat="1" ht="14.4" spans="2:2">
      <c r="B210" s="198"/>
    </row>
    <row r="211" s="186" customFormat="1" ht="14.4" spans="2:2">
      <c r="B211" s="198"/>
    </row>
    <row r="212" s="186" customFormat="1" ht="14.4" spans="2:2">
      <c r="B212" s="198"/>
    </row>
    <row r="213" s="186" customFormat="1" ht="14.4" spans="2:2">
      <c r="B213" s="198"/>
    </row>
    <row r="214" s="186" customFormat="1" ht="14.4" spans="2:2">
      <c r="B214" s="198"/>
    </row>
    <row r="215" s="186" customFormat="1" ht="14.4" spans="2:2">
      <c r="B215" s="198"/>
    </row>
    <row r="216" s="186" customFormat="1" ht="14.4" spans="2:2">
      <c r="B216" s="198"/>
    </row>
    <row r="217" s="186" customFormat="1" ht="14.4" spans="2:2">
      <c r="B217" s="198"/>
    </row>
    <row r="218" s="186" customFormat="1" ht="14.4" spans="2:2">
      <c r="B218" s="198"/>
    </row>
    <row r="219" s="186" customFormat="1" ht="14.4" spans="2:2">
      <c r="B219" s="198"/>
    </row>
    <row r="220" s="186" customFormat="1" ht="14.4" spans="2:2">
      <c r="B220" s="198"/>
    </row>
    <row r="221" s="186" customFormat="1" ht="14.4" spans="2:2">
      <c r="B221" s="198"/>
    </row>
    <row r="222" s="186" customFormat="1" ht="14.4" spans="2:2">
      <c r="B222" s="198"/>
    </row>
    <row r="223" s="186" customFormat="1" ht="14.4" spans="2:2">
      <c r="B223" s="198"/>
    </row>
    <row r="224" s="186" customFormat="1" ht="14.4" spans="2:2">
      <c r="B224" s="198"/>
    </row>
    <row r="225" s="186" customFormat="1" ht="14.4" spans="2:2">
      <c r="B225" s="198"/>
    </row>
    <row r="226" s="186" customFormat="1" ht="14.4" spans="2:2">
      <c r="B226" s="198"/>
    </row>
    <row r="227" s="186" customFormat="1" ht="14.4" spans="2:2">
      <c r="B227" s="198"/>
    </row>
    <row r="228" s="186" customFormat="1" ht="14.4" spans="2:2">
      <c r="B228" s="198"/>
    </row>
    <row r="229" s="186" customFormat="1" ht="14.4" spans="2:2">
      <c r="B229" s="198"/>
    </row>
    <row r="230" s="186" customFormat="1" ht="14.4" spans="2:2">
      <c r="B230" s="198"/>
    </row>
    <row r="231" s="186" customFormat="1" ht="14.4" spans="2:2">
      <c r="B231" s="198"/>
    </row>
    <row r="232" s="186" customFormat="1" ht="14.4" spans="2:2">
      <c r="B232" s="198"/>
    </row>
    <row r="233" s="186" customFormat="1" ht="14.4" spans="2:2">
      <c r="B233" s="198"/>
    </row>
    <row r="234" s="186" customFormat="1" ht="14.4" spans="2:2">
      <c r="B234" s="198"/>
    </row>
    <row r="235" s="186" customFormat="1" ht="14.4" spans="2:2">
      <c r="B235" s="198"/>
    </row>
    <row r="236" s="186" customFormat="1" ht="14.4" spans="2:2">
      <c r="B236" s="198"/>
    </row>
    <row r="237" s="186" customFormat="1" ht="14.4" spans="2:2">
      <c r="B237" s="198"/>
    </row>
    <row r="238" s="186" customFormat="1" ht="14.4" spans="2:2">
      <c r="B238" s="198"/>
    </row>
    <row r="239" s="186" customFormat="1" ht="14.4" spans="2:2">
      <c r="B239" s="198"/>
    </row>
    <row r="240" s="186" customFormat="1" ht="14.4" spans="2:2">
      <c r="B240" s="198"/>
    </row>
    <row r="241" s="186" customFormat="1" ht="14.4" spans="2:2">
      <c r="B241" s="198"/>
    </row>
    <row r="242" s="186" customFormat="1" ht="14.4" spans="2:2">
      <c r="B242" s="198"/>
    </row>
    <row r="243" s="186" customFormat="1" ht="14.4" spans="2:2">
      <c r="B243" s="198"/>
    </row>
    <row r="244" s="186" customFormat="1" ht="14.4" spans="2:2">
      <c r="B244" s="198"/>
    </row>
    <row r="245" s="186" customFormat="1" ht="14.4" spans="2:2">
      <c r="B245" s="198"/>
    </row>
    <row r="246" s="186" customFormat="1" ht="14.4" spans="2:2">
      <c r="B246" s="198"/>
    </row>
    <row r="247" s="186" customFormat="1" ht="14.4" spans="2:2">
      <c r="B247" s="198"/>
    </row>
    <row r="248" s="186" customFormat="1" ht="14.4" spans="2:2">
      <c r="B248" s="198"/>
    </row>
    <row r="249" s="186" customFormat="1" ht="14.4" spans="2:2">
      <c r="B249" s="198"/>
    </row>
    <row r="250" s="186" customFormat="1" ht="14.4" spans="2:2">
      <c r="B250" s="198"/>
    </row>
    <row r="251" s="186" customFormat="1" ht="14.4" spans="2:2">
      <c r="B251" s="198"/>
    </row>
    <row r="252" s="186" customFormat="1" ht="14.4" spans="2:2">
      <c r="B252" s="198"/>
    </row>
    <row r="253" s="186" customFormat="1" ht="14.4" spans="2:2">
      <c r="B253" s="198"/>
    </row>
    <row r="254" s="186" customFormat="1" ht="14.4" spans="2:2">
      <c r="B254" s="198"/>
    </row>
    <row r="255" s="186" customFormat="1" ht="14.4" spans="2:2">
      <c r="B255" s="198"/>
    </row>
    <row r="256" s="186" customFormat="1" ht="14.4" spans="2:2">
      <c r="B256" s="198"/>
    </row>
    <row r="257" s="186" customFormat="1" ht="14.4" spans="2:2">
      <c r="B257" s="198"/>
    </row>
    <row r="258" s="186" customFormat="1" ht="14.4" spans="2:2">
      <c r="B258" s="198"/>
    </row>
    <row r="259" s="186" customFormat="1" ht="14.4" spans="2:2">
      <c r="B259" s="198"/>
    </row>
    <row r="260" s="186" customFormat="1" ht="14.4" spans="2:2">
      <c r="B260" s="198"/>
    </row>
    <row r="261" s="186" customFormat="1" ht="14.4" spans="2:2">
      <c r="B261" s="198"/>
    </row>
    <row r="262" s="186" customFormat="1" ht="14.4" spans="2:2">
      <c r="B262" s="198"/>
    </row>
    <row r="263" s="186" customFormat="1" ht="14.4" spans="2:2">
      <c r="B263" s="198"/>
    </row>
    <row r="264" s="186" customFormat="1" ht="14.4" spans="2:2">
      <c r="B264" s="198"/>
    </row>
    <row r="265" s="186" customFormat="1" ht="14.4" spans="2:2">
      <c r="B265" s="198"/>
    </row>
    <row r="266" s="186" customFormat="1" ht="14.4" spans="2:2">
      <c r="B266" s="198"/>
    </row>
    <row r="267" s="186" customFormat="1" ht="14.4" spans="2:2">
      <c r="B267" s="198"/>
    </row>
    <row r="268" s="186" customFormat="1" ht="14.4" spans="2:2">
      <c r="B268" s="198"/>
    </row>
    <row r="269" s="186" customFormat="1" ht="14.4" spans="2:2">
      <c r="B269" s="198"/>
    </row>
    <row r="270" s="186" customFormat="1" ht="14.4" spans="2:2">
      <c r="B270" s="198"/>
    </row>
    <row r="271" s="186" customFormat="1" ht="14.4" spans="2:2">
      <c r="B271" s="198"/>
    </row>
    <row r="272" s="186" customFormat="1" ht="14.4" spans="2:2">
      <c r="B272" s="198"/>
    </row>
    <row r="273" s="186" customFormat="1" ht="14.4" spans="2:2">
      <c r="B273" s="198"/>
    </row>
    <row r="274" s="186" customFormat="1" ht="14.4" spans="2:2">
      <c r="B274" s="198"/>
    </row>
    <row r="275" s="186" customFormat="1" ht="14.4" spans="2:2">
      <c r="B275" s="198"/>
    </row>
    <row r="276" s="186" customFormat="1" ht="14.4" spans="2:2">
      <c r="B276" s="198"/>
    </row>
    <row r="277" s="186" customFormat="1" ht="14.4" spans="2:2">
      <c r="B277" s="198"/>
    </row>
    <row r="278" s="186" customFormat="1" ht="14.4" spans="2:2">
      <c r="B278" s="198"/>
    </row>
    <row r="279" s="186" customFormat="1" ht="14.4" spans="2:2">
      <c r="B279" s="198"/>
    </row>
    <row r="280" s="186" customFormat="1" ht="14.4" spans="2:2">
      <c r="B280" s="198"/>
    </row>
    <row r="281" s="186" customFormat="1" ht="14.4" spans="2:2">
      <c r="B281" s="198"/>
    </row>
    <row r="282" s="186" customFormat="1" ht="14.4" spans="2:2">
      <c r="B282" s="198"/>
    </row>
    <row r="283" s="186" customFormat="1" ht="14.4" spans="2:2">
      <c r="B283" s="198"/>
    </row>
    <row r="284" s="186" customFormat="1" ht="14.4" spans="2:2">
      <c r="B284" s="198"/>
    </row>
    <row r="285" s="186" customFormat="1" ht="14.4" spans="2:2">
      <c r="B285" s="198"/>
    </row>
    <row r="286" s="186" customFormat="1" ht="14.4" spans="2:2">
      <c r="B286" s="198"/>
    </row>
    <row r="287" s="186" customFormat="1" ht="14.4" spans="2:2">
      <c r="B287" s="198"/>
    </row>
    <row r="288" s="186" customFormat="1" ht="14.4" spans="2:2">
      <c r="B288" s="198"/>
    </row>
    <row r="289" s="186" customFormat="1" ht="14.4" spans="2:2">
      <c r="B289" s="198"/>
    </row>
    <row r="290" s="186" customFormat="1" ht="14.4" spans="2:2">
      <c r="B290" s="198"/>
    </row>
    <row r="291" s="186" customFormat="1" ht="14.4" spans="2:2">
      <c r="B291" s="198"/>
    </row>
    <row r="292" s="186" customFormat="1" ht="14.4" spans="2:2">
      <c r="B292" s="198"/>
    </row>
    <row r="293" s="186" customFormat="1" ht="14.4" spans="2:2">
      <c r="B293" s="198"/>
    </row>
    <row r="294" s="186" customFormat="1" ht="14.4" spans="2:2">
      <c r="B294" s="198"/>
    </row>
    <row r="295" s="186" customFormat="1" ht="14.4" spans="2:2">
      <c r="B295" s="198"/>
    </row>
    <row r="296" s="186" customFormat="1" ht="14.4" spans="2:2">
      <c r="B296" s="198"/>
    </row>
    <row r="297" s="186" customFormat="1" ht="14.4" spans="2:2">
      <c r="B297" s="198"/>
    </row>
    <row r="298" s="186" customFormat="1" ht="14.4" spans="2:2">
      <c r="B298" s="198"/>
    </row>
    <row r="299" s="186" customFormat="1" ht="14.4" spans="2:2">
      <c r="B299" s="198"/>
    </row>
    <row r="300" s="186" customFormat="1" ht="14.4" spans="2:2">
      <c r="B300" s="198"/>
    </row>
    <row r="301" s="186" customFormat="1" ht="14.4" spans="2:2">
      <c r="B301" s="198"/>
    </row>
    <row r="302" s="186" customFormat="1" ht="14.4" spans="2:2">
      <c r="B302" s="198"/>
    </row>
    <row r="303" s="186" customFormat="1" ht="14.4" spans="2:2">
      <c r="B303" s="198"/>
    </row>
    <row r="304" s="186" customFormat="1" ht="14.4" spans="2:2">
      <c r="B304" s="198"/>
    </row>
    <row r="305" s="186" customFormat="1" ht="14.4" spans="2:2">
      <c r="B305" s="198"/>
    </row>
    <row r="306" s="186" customFormat="1" ht="14.4" spans="2:2">
      <c r="B306" s="198"/>
    </row>
    <row r="307" s="186" customFormat="1" ht="14.4" spans="2:2">
      <c r="B307" s="198"/>
    </row>
    <row r="308" s="186" customFormat="1" ht="14.4" spans="2:2">
      <c r="B308" s="198"/>
    </row>
    <row r="309" s="186" customFormat="1" ht="14.4" spans="2:2">
      <c r="B309" s="198"/>
    </row>
    <row r="310" s="186" customFormat="1" ht="14.4" spans="2:2">
      <c r="B310" s="198"/>
    </row>
    <row r="311" s="186" customFormat="1" ht="14.4" spans="2:2">
      <c r="B311" s="198"/>
    </row>
    <row r="312" s="186" customFormat="1" ht="14.4" spans="2:2">
      <c r="B312" s="198"/>
    </row>
    <row r="313" s="186" customFormat="1" ht="14.4" spans="2:2">
      <c r="B313" s="198"/>
    </row>
    <row r="314" s="186" customFormat="1" ht="14.4" spans="2:2">
      <c r="B314" s="198"/>
    </row>
    <row r="315" s="186" customFormat="1" ht="14.4" spans="2:2">
      <c r="B315" s="198"/>
    </row>
    <row r="316" s="186" customFormat="1" ht="14.4" spans="2:2">
      <c r="B316" s="198"/>
    </row>
    <row r="317" s="186" customFormat="1" ht="14.4" spans="2:2">
      <c r="B317" s="198"/>
    </row>
    <row r="318" s="186" customFormat="1" ht="14.4" spans="2:2">
      <c r="B318" s="198"/>
    </row>
    <row r="319" s="186" customFormat="1" ht="14.4" spans="2:2">
      <c r="B319" s="198"/>
    </row>
    <row r="320" s="186" customFormat="1" ht="14.4" spans="2:2">
      <c r="B320" s="198"/>
    </row>
    <row r="321" s="186" customFormat="1" ht="14.4" spans="2:2">
      <c r="B321" s="198"/>
    </row>
    <row r="322" s="186" customFormat="1" ht="14.4" spans="2:2">
      <c r="B322" s="198"/>
    </row>
    <row r="323" s="186" customFormat="1" ht="14.4" spans="2:2">
      <c r="B323" s="198"/>
    </row>
    <row r="324" s="186" customFormat="1" ht="14.4" spans="2:2">
      <c r="B324" s="198"/>
    </row>
    <row r="325" s="186" customFormat="1" ht="14.4" spans="2:2">
      <c r="B325" s="198"/>
    </row>
    <row r="326" s="186" customFormat="1" ht="14.4" spans="2:2">
      <c r="B326" s="198"/>
    </row>
    <row r="327" s="186" customFormat="1" ht="14.4" spans="2:2">
      <c r="B327" s="198"/>
    </row>
    <row r="328" s="186" customFormat="1" ht="14.4" spans="2:2">
      <c r="B328" s="198"/>
    </row>
    <row r="329" s="186" customFormat="1" ht="14.4" spans="2:2">
      <c r="B329" s="198"/>
    </row>
    <row r="330" s="186" customFormat="1" ht="14.4" spans="2:2">
      <c r="B330" s="198"/>
    </row>
    <row r="331" s="186" customFormat="1" ht="14.4" spans="2:2">
      <c r="B331" s="198"/>
    </row>
    <row r="332" s="186" customFormat="1" ht="14.4" spans="2:2">
      <c r="B332" s="198"/>
    </row>
    <row r="333" s="186" customFormat="1" ht="14.4" spans="2:2">
      <c r="B333" s="198"/>
    </row>
    <row r="334" s="186" customFormat="1" ht="14.4" spans="2:2">
      <c r="B334" s="198"/>
    </row>
    <row r="335" s="186" customFormat="1" ht="14.4" spans="2:2">
      <c r="B335" s="198"/>
    </row>
    <row r="336" s="186" customFormat="1" ht="14.4" spans="2:2">
      <c r="B336" s="198"/>
    </row>
    <row r="337" s="186" customFormat="1" ht="14.4" spans="2:2">
      <c r="B337" s="198"/>
    </row>
    <row r="338" s="186" customFormat="1" ht="14.4" spans="2:2">
      <c r="B338" s="198"/>
    </row>
    <row r="339" s="186" customFormat="1" ht="14.4" spans="2:2">
      <c r="B339" s="198"/>
    </row>
    <row r="340" s="186" customFormat="1" ht="14.4" spans="2:2">
      <c r="B340" s="198"/>
    </row>
    <row r="341" s="186" customFormat="1" ht="14.4" spans="2:2">
      <c r="B341" s="198"/>
    </row>
    <row r="342" s="186" customFormat="1" ht="14.4" spans="2:2">
      <c r="B342" s="198"/>
    </row>
    <row r="343" s="186" customFormat="1" ht="14.4" spans="2:2">
      <c r="B343" s="198"/>
    </row>
    <row r="344" s="186" customFormat="1" ht="14.4" spans="2:2">
      <c r="B344" s="198"/>
    </row>
    <row r="345" s="186" customFormat="1" ht="14.4" spans="2:2">
      <c r="B345" s="198"/>
    </row>
    <row r="346" s="186" customFormat="1" ht="14.4" spans="2:2">
      <c r="B346" s="198"/>
    </row>
    <row r="347" s="186" customFormat="1" ht="14.4" spans="2:2">
      <c r="B347" s="198"/>
    </row>
    <row r="348" s="186" customFormat="1" ht="14.4" spans="2:2">
      <c r="B348" s="198"/>
    </row>
    <row r="349" s="186" customFormat="1" ht="14.4" spans="2:2">
      <c r="B349" s="198"/>
    </row>
    <row r="350" s="186" customFormat="1" ht="14.4" spans="2:2">
      <c r="B350" s="198"/>
    </row>
    <row r="351" s="186" customFormat="1" ht="14.4" spans="2:2">
      <c r="B351" s="198"/>
    </row>
    <row r="352" s="186" customFormat="1" ht="14.4" spans="2:2">
      <c r="B352" s="198"/>
    </row>
    <row r="353" s="186" customFormat="1" ht="14.4" spans="2:2">
      <c r="B353" s="198"/>
    </row>
    <row r="354" s="186" customFormat="1" ht="14.4" spans="2:2">
      <c r="B354" s="198"/>
    </row>
    <row r="355" s="186" customFormat="1" ht="14.4" spans="2:2">
      <c r="B355" s="198"/>
    </row>
    <row r="356" s="186" customFormat="1" ht="14.4" spans="2:2">
      <c r="B356" s="198"/>
    </row>
    <row r="357" s="186" customFormat="1" ht="14.4" spans="2:2">
      <c r="B357" s="198"/>
    </row>
    <row r="358" s="186" customFormat="1" ht="14.4" spans="2:2">
      <c r="B358" s="198"/>
    </row>
    <row r="359" s="186" customFormat="1" ht="14.4" spans="2:2">
      <c r="B359" s="198"/>
    </row>
    <row r="360" s="186" customFormat="1" ht="14.4" spans="2:2">
      <c r="B360" s="198"/>
    </row>
    <row r="361" s="186" customFormat="1" ht="14.4" spans="2:2">
      <c r="B361" s="198"/>
    </row>
    <row r="362" s="186" customFormat="1" ht="14.4" spans="2:2">
      <c r="B362" s="198"/>
    </row>
    <row r="363" s="186" customFormat="1" ht="14.4" spans="2:2">
      <c r="B363" s="198"/>
    </row>
    <row r="364" s="186" customFormat="1" ht="14.4" spans="2:2">
      <c r="B364" s="198"/>
    </row>
    <row r="365" s="186" customFormat="1" ht="14.4" spans="2:2">
      <c r="B365" s="198"/>
    </row>
    <row r="366" s="186" customFormat="1" ht="14.4" spans="2:2">
      <c r="B366" s="198"/>
    </row>
    <row r="367" s="186" customFormat="1" ht="14.4" spans="2:2">
      <c r="B367" s="198"/>
    </row>
    <row r="368" s="186" customFormat="1" ht="14.4" spans="2:2">
      <c r="B368" s="198"/>
    </row>
    <row r="369" s="186" customFormat="1" ht="14.4" spans="2:2">
      <c r="B369" s="198"/>
    </row>
    <row r="370" s="186" customFormat="1" ht="14.4" spans="2:2">
      <c r="B370" s="198"/>
    </row>
    <row r="371" s="186" customFormat="1" ht="14.4" spans="2:2">
      <c r="B371" s="198"/>
    </row>
    <row r="372" s="186" customFormat="1" ht="14.4" spans="2:2">
      <c r="B372" s="198"/>
    </row>
    <row r="373" s="186" customFormat="1" ht="14.4" spans="2:2">
      <c r="B373" s="198"/>
    </row>
    <row r="374" s="186" customFormat="1" ht="14.4" spans="2:2">
      <c r="B374" s="198"/>
    </row>
    <row r="375" s="186" customFormat="1" ht="14.4" spans="2:2">
      <c r="B375" s="198"/>
    </row>
    <row r="376" s="186" customFormat="1" ht="14.4" spans="2:2">
      <c r="B376" s="198"/>
    </row>
    <row r="377" s="186" customFormat="1" ht="14.4" spans="2:2">
      <c r="B377" s="198"/>
    </row>
    <row r="378" s="186" customFormat="1" ht="14.4" spans="2:2">
      <c r="B378" s="198"/>
    </row>
    <row r="379" s="186" customFormat="1" ht="14.4" spans="2:2">
      <c r="B379" s="198"/>
    </row>
    <row r="380" s="186" customFormat="1" ht="14.4" spans="2:2">
      <c r="B380" s="198"/>
    </row>
    <row r="381" s="186" customFormat="1" ht="14.4" spans="2:2">
      <c r="B381" s="198"/>
    </row>
    <row r="382" s="186" customFormat="1" ht="14.4" spans="2:2">
      <c r="B382" s="198"/>
    </row>
    <row r="383" s="186" customFormat="1" ht="14.4" spans="2:2">
      <c r="B383" s="198"/>
    </row>
    <row r="384" s="186" customFormat="1" ht="14.4" spans="2:2">
      <c r="B384" s="198"/>
    </row>
    <row r="385" s="186" customFormat="1" ht="14.4" spans="2:2">
      <c r="B385" s="198"/>
    </row>
    <row r="386" s="186" customFormat="1" ht="14.4" spans="2:2">
      <c r="B386" s="198"/>
    </row>
    <row r="387" s="186" customFormat="1" ht="14.4" spans="2:2">
      <c r="B387" s="198"/>
    </row>
    <row r="388" s="186" customFormat="1" ht="14.4" spans="2:2">
      <c r="B388" s="198"/>
    </row>
    <row r="389" s="186" customFormat="1" ht="14.4" spans="2:2">
      <c r="B389" s="198"/>
    </row>
    <row r="390" s="186" customFormat="1" ht="14.4" spans="2:2">
      <c r="B390" s="198"/>
    </row>
    <row r="391" s="186" customFormat="1" ht="14.4" spans="2:2">
      <c r="B391" s="198"/>
    </row>
    <row r="392" s="186" customFormat="1" ht="14.4" spans="2:2">
      <c r="B392" s="198"/>
    </row>
    <row r="393" s="186" customFormat="1" ht="14.4" spans="2:2">
      <c r="B393" s="198"/>
    </row>
    <row r="394" s="186" customFormat="1" ht="14.4" spans="2:2">
      <c r="B394" s="198"/>
    </row>
    <row r="395" s="186" customFormat="1" ht="14.4" spans="2:2">
      <c r="B395" s="198"/>
    </row>
    <row r="396" s="186" customFormat="1" ht="14.4" spans="2:2">
      <c r="B396" s="198"/>
    </row>
    <row r="397" s="186" customFormat="1" ht="14.4" spans="2:2">
      <c r="B397" s="198"/>
    </row>
    <row r="398" s="186" customFormat="1" ht="14.4" spans="2:2">
      <c r="B398" s="198"/>
    </row>
    <row r="399" s="186" customFormat="1" ht="14.4" spans="2:2">
      <c r="B399" s="198"/>
    </row>
    <row r="400" s="186" customFormat="1" ht="14.4" spans="2:2">
      <c r="B400" s="198"/>
    </row>
    <row r="401" s="186" customFormat="1" ht="14.4" spans="2:2">
      <c r="B401" s="198"/>
    </row>
    <row r="402" s="186" customFormat="1" ht="14.4" spans="2:2">
      <c r="B402" s="198"/>
    </row>
    <row r="403" s="186" customFormat="1" ht="14.4" spans="2:2">
      <c r="B403" s="198"/>
    </row>
    <row r="404" s="186" customFormat="1" ht="14.4" spans="2:2">
      <c r="B404" s="198"/>
    </row>
    <row r="405" s="186" customFormat="1" ht="14.4" spans="2:2">
      <c r="B405" s="198"/>
    </row>
    <row r="406" s="186" customFormat="1" ht="14.4" spans="2:2">
      <c r="B406" s="198"/>
    </row>
    <row r="407" s="186" customFormat="1" ht="14.4" spans="2:2">
      <c r="B407" s="198"/>
    </row>
    <row r="408" s="186" customFormat="1" ht="14.4" spans="2:2">
      <c r="B408" s="198"/>
    </row>
    <row r="409" s="186" customFormat="1" ht="14.4" spans="2:2">
      <c r="B409" s="198"/>
    </row>
    <row r="410" s="186" customFormat="1" ht="14.4" spans="2:2">
      <c r="B410" s="198"/>
    </row>
    <row r="411" s="186" customFormat="1" ht="14.4" spans="2:2">
      <c r="B411" s="198"/>
    </row>
    <row r="412" s="186" customFormat="1" ht="14.4" spans="2:2">
      <c r="B412" s="198"/>
    </row>
    <row r="413" s="186" customFormat="1" ht="14.4" spans="2:2">
      <c r="B413" s="198"/>
    </row>
    <row r="414" s="186" customFormat="1" ht="14.4" spans="2:2">
      <c r="B414" s="198"/>
    </row>
    <row r="415" s="186" customFormat="1" ht="14.4" spans="2:2">
      <c r="B415" s="198"/>
    </row>
    <row r="416" s="186" customFormat="1" ht="14.4" spans="2:2">
      <c r="B416" s="198"/>
    </row>
    <row r="417" s="186" customFormat="1" ht="14.4" spans="2:2">
      <c r="B417" s="198"/>
    </row>
    <row r="418" s="186" customFormat="1" ht="14.4" spans="2:2">
      <c r="B418" s="198"/>
    </row>
    <row r="419" s="186" customFormat="1" ht="14.4" spans="2:2">
      <c r="B419" s="198"/>
    </row>
    <row r="420" s="186" customFormat="1" ht="14.4" spans="2:2">
      <c r="B420" s="198"/>
    </row>
    <row r="421" s="186" customFormat="1" ht="14.4" spans="2:2">
      <c r="B421" s="198"/>
    </row>
    <row r="422" s="186" customFormat="1" ht="14.4" spans="2:2">
      <c r="B422" s="198"/>
    </row>
    <row r="423" s="186" customFormat="1" ht="14.4" spans="2:2">
      <c r="B423" s="198"/>
    </row>
    <row r="424" s="186" customFormat="1" ht="14.4" spans="2:2">
      <c r="B424" s="198"/>
    </row>
    <row r="425" s="186" customFormat="1" ht="14.4" spans="2:2">
      <c r="B425" s="198"/>
    </row>
    <row r="426" s="186" customFormat="1" ht="14.4" spans="2:2">
      <c r="B426" s="198"/>
    </row>
    <row r="427" s="186" customFormat="1" ht="14.4" spans="2:2">
      <c r="B427" s="198"/>
    </row>
    <row r="428" s="186" customFormat="1" ht="14.4" spans="2:2">
      <c r="B428" s="198"/>
    </row>
    <row r="429" s="186" customFormat="1" ht="14.4" spans="2:2">
      <c r="B429" s="198"/>
    </row>
    <row r="430" s="186" customFormat="1" ht="14.4" spans="2:2">
      <c r="B430" s="198"/>
    </row>
    <row r="431" s="186" customFormat="1" ht="14.4" spans="2:2">
      <c r="B431" s="198"/>
    </row>
    <row r="432" s="186" customFormat="1" ht="14.4" spans="2:2">
      <c r="B432" s="198"/>
    </row>
    <row r="433" s="186" customFormat="1" ht="14.4" spans="2:2">
      <c r="B433" s="198"/>
    </row>
    <row r="434" s="186" customFormat="1" ht="14.4" spans="2:2">
      <c r="B434" s="198"/>
    </row>
    <row r="435" s="186" customFormat="1" ht="14.4" spans="2:2">
      <c r="B435" s="198"/>
    </row>
    <row r="436" s="186" customFormat="1" ht="14.4" spans="2:2">
      <c r="B436" s="198"/>
    </row>
    <row r="437" s="186" customFormat="1" ht="14.4" spans="2:2">
      <c r="B437" s="198"/>
    </row>
    <row r="438" s="186" customFormat="1" ht="14.4" spans="2:2">
      <c r="B438" s="198"/>
    </row>
    <row r="439" s="186" customFormat="1" ht="14.4" spans="2:2">
      <c r="B439" s="198"/>
    </row>
    <row r="440" s="186" customFormat="1" ht="14.4" spans="2:2">
      <c r="B440" s="198"/>
    </row>
    <row r="441" s="186" customFormat="1" ht="14.4" spans="2:2">
      <c r="B441" s="198"/>
    </row>
    <row r="442" s="186" customFormat="1" ht="14.4" spans="2:2">
      <c r="B442" s="198"/>
    </row>
    <row r="443" s="186" customFormat="1" ht="14.4" spans="2:2">
      <c r="B443" s="198"/>
    </row>
    <row r="444" s="186" customFormat="1" ht="14.4" spans="2:2">
      <c r="B444" s="198"/>
    </row>
    <row r="445" s="186" customFormat="1" ht="14.4" spans="2:2">
      <c r="B445" s="198"/>
    </row>
    <row r="446" s="186" customFormat="1" ht="14.4" spans="2:2">
      <c r="B446" s="198"/>
    </row>
    <row r="447" s="186" customFormat="1" ht="14.4" spans="2:2">
      <c r="B447" s="198"/>
    </row>
    <row r="448" s="186" customFormat="1" ht="14.4" spans="2:2">
      <c r="B448" s="198"/>
    </row>
    <row r="449" s="186" customFormat="1" ht="14.4" spans="2:2">
      <c r="B449" s="198"/>
    </row>
    <row r="450" s="186" customFormat="1" ht="14.4" spans="2:2">
      <c r="B450" s="198"/>
    </row>
    <row r="451" s="186" customFormat="1" ht="14.4" spans="2:2">
      <c r="B451" s="198"/>
    </row>
    <row r="452" s="186" customFormat="1" ht="14.4" spans="2:2">
      <c r="B452" s="198"/>
    </row>
    <row r="453" s="186" customFormat="1" ht="14.4" spans="2:2">
      <c r="B453" s="198"/>
    </row>
    <row r="454" s="186" customFormat="1" ht="14.4" spans="2:2">
      <c r="B454" s="198"/>
    </row>
    <row r="455" s="186" customFormat="1" ht="14.4" spans="2:2">
      <c r="B455" s="198"/>
    </row>
    <row r="456" s="186" customFormat="1" ht="14.4" spans="2:2">
      <c r="B456" s="198"/>
    </row>
    <row r="457" s="186" customFormat="1" ht="14.4" spans="2:2">
      <c r="B457" s="198"/>
    </row>
    <row r="458" s="186" customFormat="1" ht="14.4" spans="2:2">
      <c r="B458" s="198"/>
    </row>
    <row r="459" s="186" customFormat="1" ht="14.4" spans="2:2">
      <c r="B459" s="198"/>
    </row>
    <row r="460" s="186" customFormat="1" ht="14.4" spans="2:2">
      <c r="B460" s="198"/>
    </row>
    <row r="461" s="186" customFormat="1" ht="14.4" spans="2:2">
      <c r="B461" s="198"/>
    </row>
    <row r="462" s="186" customFormat="1" ht="14.4" spans="2:2">
      <c r="B462" s="198"/>
    </row>
    <row r="463" s="186" customFormat="1" ht="14.4" spans="2:2">
      <c r="B463" s="198"/>
    </row>
    <row r="464" s="186" customFormat="1" ht="14.4" spans="2:2">
      <c r="B464" s="198"/>
    </row>
    <row r="465" s="186" customFormat="1" ht="14.4" spans="2:2">
      <c r="B465" s="198"/>
    </row>
    <row r="466" s="186" customFormat="1" ht="14.4" spans="2:2">
      <c r="B466" s="198"/>
    </row>
    <row r="467" s="186" customFormat="1" ht="14.4" spans="2:2">
      <c r="B467" s="198"/>
    </row>
    <row r="468" s="186" customFormat="1" ht="14.4" spans="2:2">
      <c r="B468" s="198"/>
    </row>
    <row r="469" s="186" customFormat="1" ht="14.4" spans="2:2">
      <c r="B469" s="198"/>
    </row>
    <row r="470" s="186" customFormat="1" ht="14.4" spans="2:2">
      <c r="B470" s="198"/>
    </row>
    <row r="471" s="186" customFormat="1" ht="14.4" spans="2:2">
      <c r="B471" s="198"/>
    </row>
    <row r="472" s="186" customFormat="1" ht="14.4" spans="2:2">
      <c r="B472" s="198"/>
    </row>
    <row r="473" s="186" customFormat="1" ht="14.4" spans="2:2">
      <c r="B473" s="198"/>
    </row>
    <row r="474" s="186" customFormat="1" ht="14.4" spans="2:2">
      <c r="B474" s="198"/>
    </row>
    <row r="475" s="186" customFormat="1" ht="14.4" spans="2:2">
      <c r="B475" s="198"/>
    </row>
    <row r="476" s="186" customFormat="1" ht="14.4" spans="2:2">
      <c r="B476" s="198"/>
    </row>
    <row r="477" s="186" customFormat="1" ht="14.4" spans="2:2">
      <c r="B477" s="198"/>
    </row>
    <row r="478" s="186" customFormat="1" ht="14.4" spans="2:2">
      <c r="B478" s="198"/>
    </row>
    <row r="479" s="186" customFormat="1" ht="14.4" spans="2:2">
      <c r="B479" s="198"/>
    </row>
    <row r="480" s="186" customFormat="1" ht="14.4" spans="2:2">
      <c r="B480" s="198"/>
    </row>
    <row r="481" s="186" customFormat="1" ht="14.4" spans="2:2">
      <c r="B481" s="198"/>
    </row>
    <row r="482" s="186" customFormat="1" ht="14.4" spans="2:2">
      <c r="B482" s="198"/>
    </row>
    <row r="483" s="186" customFormat="1" ht="14.4" spans="2:2">
      <c r="B483" s="198"/>
    </row>
    <row r="484" s="186" customFormat="1" ht="14.4" spans="2:2">
      <c r="B484" s="198"/>
    </row>
    <row r="485" s="186" customFormat="1" ht="14.4" spans="2:2">
      <c r="B485" s="198"/>
    </row>
    <row r="486" s="186" customFormat="1" ht="14.4" spans="2:2">
      <c r="B486" s="198"/>
    </row>
    <row r="487" s="186" customFormat="1" ht="14.4" spans="2:2">
      <c r="B487" s="198"/>
    </row>
    <row r="488" s="186" customFormat="1" ht="14.4" spans="2:2">
      <c r="B488" s="198"/>
    </row>
    <row r="489" s="186" customFormat="1" ht="14.4" spans="2:2">
      <c r="B489" s="198"/>
    </row>
    <row r="490" s="186" customFormat="1" ht="14.4" spans="2:2">
      <c r="B490" s="198"/>
    </row>
    <row r="491" s="186" customFormat="1" ht="14.4" spans="2:2">
      <c r="B491" s="198"/>
    </row>
    <row r="492" s="186" customFormat="1" ht="14.4" spans="2:2">
      <c r="B492" s="198"/>
    </row>
    <row r="493" s="186" customFormat="1" ht="14.4" spans="2:2">
      <c r="B493" s="198"/>
    </row>
    <row r="494" s="186" customFormat="1" ht="14.4" spans="2:2">
      <c r="B494" s="198"/>
    </row>
    <row r="495" s="186" customFormat="1" ht="14.4" spans="2:2">
      <c r="B495" s="198"/>
    </row>
    <row r="496" s="186" customFormat="1" ht="14.4" spans="2:2">
      <c r="B496" s="198"/>
    </row>
    <row r="497" s="186" customFormat="1" ht="14.4" spans="2:2">
      <c r="B497" s="198"/>
    </row>
    <row r="498" s="186" customFormat="1" ht="14.4" spans="2:2">
      <c r="B498" s="198"/>
    </row>
    <row r="499" s="186" customFormat="1" ht="14.4" spans="2:2">
      <c r="B499" s="198"/>
    </row>
    <row r="500" s="186" customFormat="1" ht="14.4" spans="2:2">
      <c r="B500" s="198"/>
    </row>
    <row r="501" s="186" customFormat="1" ht="14.4" spans="2:2">
      <c r="B501" s="198"/>
    </row>
    <row r="502" s="186" customFormat="1" ht="14.4" spans="2:2">
      <c r="B502" s="198"/>
    </row>
    <row r="503" s="186" customFormat="1" ht="14.4" spans="2:2">
      <c r="B503" s="198"/>
    </row>
    <row r="504" s="186" customFormat="1" ht="14.4" spans="2:2">
      <c r="B504" s="198"/>
    </row>
    <row r="505" s="186" customFormat="1" ht="14.4" spans="2:2">
      <c r="B505" s="198"/>
    </row>
    <row r="506" s="186" customFormat="1" ht="14.4" spans="2:2">
      <c r="B506" s="198"/>
    </row>
    <row r="507" s="186" customFormat="1" ht="14.4" spans="2:2">
      <c r="B507" s="198"/>
    </row>
    <row r="508" s="186" customFormat="1" ht="14.4" spans="2:2">
      <c r="B508" s="198"/>
    </row>
    <row r="509" s="186" customFormat="1" ht="14.4" spans="2:2">
      <c r="B509" s="198"/>
    </row>
    <row r="510" s="186" customFormat="1" ht="14.4" spans="2:2">
      <c r="B510" s="198"/>
    </row>
    <row r="511" s="186" customFormat="1" ht="14.4" spans="2:2">
      <c r="B511" s="198"/>
    </row>
    <row r="512" s="186" customFormat="1" ht="14.4" spans="2:2">
      <c r="B512" s="198"/>
    </row>
    <row r="513" s="186" customFormat="1" ht="14.4" spans="2:2">
      <c r="B513" s="198"/>
    </row>
    <row r="514" s="186" customFormat="1" ht="14.4" spans="2:2">
      <c r="B514" s="198"/>
    </row>
    <row r="515" s="186" customFormat="1" ht="14.4" spans="2:2">
      <c r="B515" s="198"/>
    </row>
    <row r="516" s="186" customFormat="1" ht="14.4" spans="2:2">
      <c r="B516" s="198"/>
    </row>
    <row r="517" s="186" customFormat="1" ht="14.4" spans="2:2">
      <c r="B517" s="198"/>
    </row>
    <row r="518" s="186" customFormat="1" ht="14.4" spans="2:2">
      <c r="B518" s="198"/>
    </row>
    <row r="519" s="186" customFormat="1" ht="14.4" spans="2:2">
      <c r="B519" s="198"/>
    </row>
    <row r="520" s="186" customFormat="1" ht="14.4" spans="2:2">
      <c r="B520" s="198"/>
    </row>
    <row r="521" s="186" customFormat="1" ht="14.4" spans="2:2">
      <c r="B521" s="198"/>
    </row>
    <row r="522" s="186" customFormat="1" ht="14.4" spans="2:2">
      <c r="B522" s="198"/>
    </row>
    <row r="523" s="186" customFormat="1" ht="14.4" spans="2:2">
      <c r="B523" s="198"/>
    </row>
    <row r="524" s="186" customFormat="1" ht="14.4" spans="2:2">
      <c r="B524" s="198"/>
    </row>
    <row r="525" s="186" customFormat="1" ht="14.4" spans="2:2">
      <c r="B525" s="198"/>
    </row>
    <row r="526" s="186" customFormat="1" ht="14.4" spans="2:2">
      <c r="B526" s="198"/>
    </row>
    <row r="527" s="186" customFormat="1" ht="14.4" spans="2:2">
      <c r="B527" s="198"/>
    </row>
    <row r="528" s="186" customFormat="1" ht="14.4" spans="2:2">
      <c r="B528" s="198"/>
    </row>
    <row r="529" s="186" customFormat="1" ht="14.4" spans="2:2">
      <c r="B529" s="198"/>
    </row>
    <row r="530" s="186" customFormat="1" ht="14.4" spans="2:2">
      <c r="B530" s="198"/>
    </row>
    <row r="531" s="186" customFormat="1" ht="14.4" spans="2:2">
      <c r="B531" s="198"/>
    </row>
    <row r="532" s="186" customFormat="1" ht="14.4" spans="2:2">
      <c r="B532" s="198"/>
    </row>
    <row r="533" s="186" customFormat="1" ht="14.4" spans="2:2">
      <c r="B533" s="198"/>
    </row>
    <row r="534" s="186" customFormat="1" ht="14.4" spans="2:2">
      <c r="B534" s="198"/>
    </row>
    <row r="535" s="186" customFormat="1" ht="14.4" spans="2:2">
      <c r="B535" s="198"/>
    </row>
    <row r="536" s="186" customFormat="1" ht="14.4" spans="2:2">
      <c r="B536" s="198"/>
    </row>
    <row r="537" s="186" customFormat="1" ht="14.4" spans="2:2">
      <c r="B537" s="198"/>
    </row>
    <row r="538" s="186" customFormat="1" ht="14.4" spans="2:2">
      <c r="B538" s="198"/>
    </row>
    <row r="539" s="186" customFormat="1" ht="14.4" spans="2:2">
      <c r="B539" s="198"/>
    </row>
    <row r="540" s="186" customFormat="1" ht="14.4" spans="2:2">
      <c r="B540" s="198"/>
    </row>
    <row r="541" s="186" customFormat="1" ht="14.4" spans="2:2">
      <c r="B541" s="198"/>
    </row>
    <row r="542" s="186" customFormat="1" ht="14.4" spans="2:2">
      <c r="B542" s="198"/>
    </row>
    <row r="543" s="186" customFormat="1" ht="14.4" spans="2:2">
      <c r="B543" s="198"/>
    </row>
    <row r="544" s="186" customFormat="1" ht="14.4" spans="2:2">
      <c r="B544" s="198"/>
    </row>
    <row r="545" s="186" customFormat="1" ht="14.4" spans="2:2">
      <c r="B545" s="198"/>
    </row>
    <row r="546" s="186" customFormat="1" ht="14.4" spans="2:2">
      <c r="B546" s="198"/>
    </row>
    <row r="547" s="186" customFormat="1" ht="14.4" spans="2:2">
      <c r="B547" s="198"/>
    </row>
    <row r="548" s="186" customFormat="1" ht="14.4" spans="2:2">
      <c r="B548" s="198"/>
    </row>
    <row r="549" s="186" customFormat="1" ht="14.4" spans="2:2">
      <c r="B549" s="198"/>
    </row>
    <row r="550" s="186" customFormat="1" ht="14.4" spans="2:2">
      <c r="B550" s="198"/>
    </row>
    <row r="551" s="186" customFormat="1" ht="14.4" spans="2:2">
      <c r="B551" s="198"/>
    </row>
    <row r="552" s="186" customFormat="1" ht="14.4" spans="2:2">
      <c r="B552" s="198"/>
    </row>
    <row r="553" s="186" customFormat="1" ht="14.4" spans="2:2">
      <c r="B553" s="198"/>
    </row>
    <row r="554" s="186" customFormat="1" ht="14.4" spans="2:2">
      <c r="B554" s="198"/>
    </row>
    <row r="555" s="186" customFormat="1" ht="14.4" spans="2:2">
      <c r="B555" s="198"/>
    </row>
    <row r="556" s="186" customFormat="1" ht="14.4" spans="2:2">
      <c r="B556" s="198"/>
    </row>
    <row r="557" s="186" customFormat="1" ht="14.4" spans="2:2">
      <c r="B557" s="198"/>
    </row>
    <row r="558" s="186" customFormat="1" ht="14.4" spans="2:2">
      <c r="B558" s="198"/>
    </row>
    <row r="559" s="186" customFormat="1" ht="14.4" spans="2:2">
      <c r="B559" s="198"/>
    </row>
    <row r="560" s="186" customFormat="1" ht="14.4" spans="2:2">
      <c r="B560" s="198"/>
    </row>
    <row r="561" s="186" customFormat="1" ht="14.4" spans="2:2">
      <c r="B561" s="198"/>
    </row>
    <row r="562" s="186" customFormat="1" ht="14.4" spans="2:2">
      <c r="B562" s="198"/>
    </row>
    <row r="563" s="186" customFormat="1" ht="14.4" spans="2:2">
      <c r="B563" s="198"/>
    </row>
    <row r="564" s="186" customFormat="1" ht="14.4" spans="2:2">
      <c r="B564" s="198"/>
    </row>
    <row r="565" s="186" customFormat="1" ht="14.4" spans="2:2">
      <c r="B565" s="198"/>
    </row>
    <row r="566" s="186" customFormat="1" ht="14.4" spans="2:2">
      <c r="B566" s="198"/>
    </row>
    <row r="567" s="186" customFormat="1" ht="14.4" spans="2:2">
      <c r="B567" s="198"/>
    </row>
    <row r="568" s="186" customFormat="1" ht="14.4" spans="2:2">
      <c r="B568" s="198"/>
    </row>
    <row r="569" s="186" customFormat="1" ht="14.4" spans="2:2">
      <c r="B569" s="198"/>
    </row>
    <row r="570" s="186" customFormat="1" ht="14.4" spans="2:2">
      <c r="B570" s="198"/>
    </row>
    <row r="571" s="186" customFormat="1" ht="14.4" spans="2:2">
      <c r="B571" s="198"/>
    </row>
    <row r="572" s="186" customFormat="1" ht="14.4" spans="2:2">
      <c r="B572" s="198"/>
    </row>
    <row r="573" s="186" customFormat="1" ht="14.4" spans="2:2">
      <c r="B573" s="198"/>
    </row>
    <row r="574" s="186" customFormat="1" ht="14.4" spans="2:2">
      <c r="B574" s="198"/>
    </row>
    <row r="575" s="186" customFormat="1" ht="14.4" spans="2:2">
      <c r="B575" s="198"/>
    </row>
    <row r="576" s="186" customFormat="1" ht="14.4" spans="2:2">
      <c r="B576" s="198"/>
    </row>
    <row r="577" s="186" customFormat="1" ht="14.4" spans="2:2">
      <c r="B577" s="198"/>
    </row>
    <row r="578" s="186" customFormat="1" ht="14.4" spans="2:2">
      <c r="B578" s="198"/>
    </row>
    <row r="579" s="186" customFormat="1" ht="14.4" spans="2:2">
      <c r="B579" s="198"/>
    </row>
    <row r="580" s="186" customFormat="1" ht="14.4" spans="2:2">
      <c r="B580" s="198"/>
    </row>
    <row r="581" s="186" customFormat="1" ht="14.4" spans="2:2">
      <c r="B581" s="198"/>
    </row>
    <row r="582" s="186" customFormat="1" ht="14.4" spans="2:2">
      <c r="B582" s="198"/>
    </row>
    <row r="583" s="186" customFormat="1" ht="14.4" spans="2:2">
      <c r="B583" s="198"/>
    </row>
    <row r="584" s="186" customFormat="1" ht="14.4" spans="2:2">
      <c r="B584" s="198"/>
    </row>
    <row r="585" s="186" customFormat="1" ht="14.4" spans="2:2">
      <c r="B585" s="198"/>
    </row>
    <row r="586" s="186" customFormat="1" ht="14.4" spans="2:2">
      <c r="B586" s="198"/>
    </row>
    <row r="587" s="186" customFormat="1" ht="14.4" spans="2:2">
      <c r="B587" s="198"/>
    </row>
    <row r="588" s="186" customFormat="1" ht="14.4" spans="2:2">
      <c r="B588" s="198"/>
    </row>
    <row r="589" s="186" customFormat="1" ht="14.4" spans="2:2">
      <c r="B589" s="198"/>
    </row>
    <row r="590" s="186" customFormat="1" ht="14.4" spans="2:2">
      <c r="B590" s="198"/>
    </row>
    <row r="591" s="186" customFormat="1" ht="14.4" spans="2:2">
      <c r="B591" s="198"/>
    </row>
    <row r="592" s="186" customFormat="1" ht="14.4" spans="2:2">
      <c r="B592" s="198"/>
    </row>
    <row r="593" s="186" customFormat="1" ht="14.4" spans="2:2">
      <c r="B593" s="198"/>
    </row>
    <row r="594" s="186" customFormat="1" ht="14.4" spans="2:2">
      <c r="B594" s="198"/>
    </row>
    <row r="595" s="186" customFormat="1" ht="14.4" spans="2:2">
      <c r="B595" s="198"/>
    </row>
    <row r="596" s="186" customFormat="1" ht="14.4" spans="2:2">
      <c r="B596" s="198"/>
    </row>
    <row r="597" s="186" customFormat="1" ht="14.4" spans="2:2">
      <c r="B597" s="198"/>
    </row>
    <row r="598" s="186" customFormat="1" ht="14.4" spans="2:2">
      <c r="B598" s="198"/>
    </row>
    <row r="599" s="186" customFormat="1" ht="14.4" spans="2:2">
      <c r="B599" s="198"/>
    </row>
    <row r="600" s="186" customFormat="1" ht="14.4" spans="2:2">
      <c r="B600" s="198"/>
    </row>
    <row r="601" s="186" customFormat="1" ht="14.4" spans="2:2">
      <c r="B601" s="198"/>
    </row>
    <row r="602" s="186" customFormat="1" ht="14.4" spans="2:2">
      <c r="B602" s="198"/>
    </row>
    <row r="603" s="186" customFormat="1" ht="14.4" spans="2:2">
      <c r="B603" s="198"/>
    </row>
    <row r="604" s="186" customFormat="1" ht="14.4" spans="2:2">
      <c r="B604" s="198"/>
    </row>
    <row r="605" s="186" customFormat="1" ht="14.4" spans="2:2">
      <c r="B605" s="198"/>
    </row>
    <row r="606" s="186" customFormat="1" ht="14.4" spans="2:2">
      <c r="B606" s="198"/>
    </row>
    <row r="607" s="186" customFormat="1" ht="14.4" spans="2:2">
      <c r="B607" s="198"/>
    </row>
    <row r="608" s="186" customFormat="1" ht="14.4" spans="2:2">
      <c r="B608" s="198"/>
    </row>
    <row r="609" s="186" customFormat="1" ht="14.4" spans="2:2">
      <c r="B609" s="198"/>
    </row>
    <row r="610" s="186" customFormat="1" ht="14.4" spans="2:2">
      <c r="B610" s="198"/>
    </row>
    <row r="611" s="186" customFormat="1" ht="14.4" spans="2:2">
      <c r="B611" s="198"/>
    </row>
    <row r="612" s="186" customFormat="1" ht="14.4" spans="2:2">
      <c r="B612" s="198"/>
    </row>
    <row r="613" s="186" customFormat="1" ht="14.4" spans="2:2">
      <c r="B613" s="198"/>
    </row>
    <row r="614" s="186" customFormat="1" ht="14.4" spans="2:2">
      <c r="B614" s="198"/>
    </row>
    <row r="615" s="186" customFormat="1" ht="14.4" spans="2:2">
      <c r="B615" s="198"/>
    </row>
    <row r="616" s="186" customFormat="1" ht="14.4" spans="2:2">
      <c r="B616" s="198"/>
    </row>
    <row r="617" s="186" customFormat="1" ht="14.4" spans="2:2">
      <c r="B617" s="198"/>
    </row>
    <row r="618" s="186" customFormat="1" ht="14.4" spans="2:2">
      <c r="B618" s="198"/>
    </row>
    <row r="619" s="186" customFormat="1" ht="14.4" spans="2:2">
      <c r="B619" s="198"/>
    </row>
    <row r="620" s="186" customFormat="1" ht="14.4" spans="2:2">
      <c r="B620" s="198"/>
    </row>
    <row r="621" s="186" customFormat="1" ht="14.4" spans="2:2">
      <c r="B621" s="198"/>
    </row>
    <row r="622" s="186" customFormat="1" ht="14.4" spans="2:2">
      <c r="B622" s="198"/>
    </row>
    <row r="623" s="186" customFormat="1" ht="14.4" spans="2:2">
      <c r="B623" s="198"/>
    </row>
    <row r="624" s="186" customFormat="1" ht="14.4" spans="2:2">
      <c r="B624" s="198"/>
    </row>
    <row r="625" s="186" customFormat="1" ht="14.4" spans="2:2">
      <c r="B625" s="198"/>
    </row>
    <row r="626" s="186" customFormat="1" ht="14.4" spans="2:2">
      <c r="B626" s="198"/>
    </row>
    <row r="627" s="186" customFormat="1" ht="14.4" spans="2:2">
      <c r="B627" s="198"/>
    </row>
    <row r="628" s="186" customFormat="1" ht="14.4" spans="2:2">
      <c r="B628" s="198"/>
    </row>
    <row r="629" s="186" customFormat="1" ht="14.4" spans="2:2">
      <c r="B629" s="198"/>
    </row>
    <row r="630" s="186" customFormat="1" ht="14.4" spans="2:2">
      <c r="B630" s="198"/>
    </row>
    <row r="631" s="186" customFormat="1" ht="14.4" spans="2:2">
      <c r="B631" s="198"/>
    </row>
    <row r="632" s="186" customFormat="1" ht="14.4" spans="2:2">
      <c r="B632" s="198"/>
    </row>
    <row r="633" s="186" customFormat="1" ht="14.4" spans="2:2">
      <c r="B633" s="198"/>
    </row>
    <row r="634" s="186" customFormat="1" ht="14.4" spans="2:2">
      <c r="B634" s="198"/>
    </row>
    <row r="635" s="186" customFormat="1" ht="14.4" spans="2:2">
      <c r="B635" s="198"/>
    </row>
    <row r="636" s="186" customFormat="1" ht="14.4" spans="2:2">
      <c r="B636" s="198"/>
    </row>
    <row r="637" s="186" customFormat="1" ht="14.4" spans="2:2">
      <c r="B637" s="198"/>
    </row>
    <row r="638" s="186" customFormat="1" ht="14.4" spans="2:2">
      <c r="B638" s="198"/>
    </row>
    <row r="639" s="186" customFormat="1" ht="14.4" spans="2:2">
      <c r="B639" s="198"/>
    </row>
    <row r="640" s="186" customFormat="1" ht="14.4" spans="2:2">
      <c r="B640" s="198"/>
    </row>
    <row r="641" s="186" customFormat="1" ht="14.4" spans="2:2">
      <c r="B641" s="198"/>
    </row>
    <row r="642" s="186" customFormat="1" ht="14.4" spans="2:2">
      <c r="B642" s="198"/>
    </row>
    <row r="643" s="186" customFormat="1" ht="14.4" spans="2:2">
      <c r="B643" s="198"/>
    </row>
    <row r="644" s="186" customFormat="1" ht="14.4" spans="2:2">
      <c r="B644" s="198"/>
    </row>
    <row r="645" s="186" customFormat="1" ht="14.4" spans="2:2">
      <c r="B645" s="198"/>
    </row>
    <row r="646" s="186" customFormat="1" ht="14.4" spans="2:2">
      <c r="B646" s="198"/>
    </row>
    <row r="647" s="186" customFormat="1" ht="14.4" spans="2:2">
      <c r="B647" s="198"/>
    </row>
    <row r="648" s="186" customFormat="1" ht="14.4" spans="2:2">
      <c r="B648" s="198"/>
    </row>
    <row r="649" s="186" customFormat="1" ht="14.4" spans="2:2">
      <c r="B649" s="198"/>
    </row>
    <row r="650" s="186" customFormat="1" ht="14.4" spans="2:2">
      <c r="B650" s="198"/>
    </row>
    <row r="651" s="186" customFormat="1" ht="14.4" spans="2:2">
      <c r="B651" s="198"/>
    </row>
    <row r="652" s="186" customFormat="1" ht="14.4" spans="2:2">
      <c r="B652" s="198"/>
    </row>
    <row r="653" s="186" customFormat="1" ht="14.4" spans="2:2">
      <c r="B653" s="198"/>
    </row>
    <row r="654" s="186" customFormat="1" ht="14.4" spans="2:2">
      <c r="B654" s="198"/>
    </row>
    <row r="655" s="186" customFormat="1" ht="14.4" spans="2:2">
      <c r="B655" s="198"/>
    </row>
    <row r="656" s="186" customFormat="1" ht="14.4" spans="2:2">
      <c r="B656" s="198"/>
    </row>
    <row r="657" s="186" customFormat="1" ht="14.4" spans="2:2">
      <c r="B657" s="198"/>
    </row>
    <row r="658" s="186" customFormat="1" ht="14.4" spans="2:2">
      <c r="B658" s="198"/>
    </row>
    <row r="659" s="186" customFormat="1" ht="14.4" spans="2:2">
      <c r="B659" s="198"/>
    </row>
    <row r="660" s="186" customFormat="1" ht="14.4" spans="2:2">
      <c r="B660" s="198"/>
    </row>
    <row r="661" s="186" customFormat="1" ht="14.4" spans="2:2">
      <c r="B661" s="198"/>
    </row>
    <row r="662" s="186" customFormat="1" ht="14.4" spans="2:2">
      <c r="B662" s="198"/>
    </row>
    <row r="663" s="186" customFormat="1" ht="14.4" spans="2:2">
      <c r="B663" s="198"/>
    </row>
    <row r="664" s="186" customFormat="1" ht="14.4" spans="2:2">
      <c r="B664" s="198"/>
    </row>
    <row r="665" s="186" customFormat="1" ht="14.4" spans="2:2">
      <c r="B665" s="198"/>
    </row>
    <row r="666" s="186" customFormat="1" ht="14.4" spans="2:2">
      <c r="B666" s="198"/>
    </row>
    <row r="667" s="186" customFormat="1" ht="14.4" spans="2:2">
      <c r="B667" s="198"/>
    </row>
    <row r="668" s="186" customFormat="1" ht="14.4" spans="2:2">
      <c r="B668" s="198"/>
    </row>
    <row r="669" s="186" customFormat="1" ht="14.4" spans="2:2">
      <c r="B669" s="198"/>
    </row>
    <row r="670" s="186" customFormat="1" ht="14.4" spans="2:2">
      <c r="B670" s="198"/>
    </row>
    <row r="671" s="186" customFormat="1" ht="14.4" spans="2:2">
      <c r="B671" s="198"/>
    </row>
    <row r="672" s="186" customFormat="1" ht="14.4" spans="2:2">
      <c r="B672" s="198"/>
    </row>
    <row r="673" s="186" customFormat="1" ht="14.4" spans="2:2">
      <c r="B673" s="198"/>
    </row>
    <row r="674" s="186" customFormat="1" ht="14.4" spans="2:2">
      <c r="B674" s="198"/>
    </row>
    <row r="675" s="186" customFormat="1" ht="14.4" spans="2:2">
      <c r="B675" s="198"/>
    </row>
    <row r="676" s="186" customFormat="1" ht="14.4" spans="2:2">
      <c r="B676" s="198"/>
    </row>
    <row r="677" s="186" customFormat="1" ht="14.4" spans="2:2">
      <c r="B677" s="198"/>
    </row>
    <row r="678" s="186" customFormat="1" ht="14.4" spans="2:2">
      <c r="B678" s="198"/>
    </row>
    <row r="679" s="186" customFormat="1" ht="14.4" spans="2:2">
      <c r="B679" s="198"/>
    </row>
    <row r="680" s="186" customFormat="1" ht="14.4" spans="2:2">
      <c r="B680" s="198"/>
    </row>
    <row r="681" s="186" customFormat="1" ht="14.4" spans="2:2">
      <c r="B681" s="198"/>
    </row>
    <row r="682" s="186" customFormat="1" ht="14.4" spans="2:2">
      <c r="B682" s="198"/>
    </row>
    <row r="683" s="186" customFormat="1" ht="14.4" spans="2:2">
      <c r="B683" s="198"/>
    </row>
    <row r="684" s="186" customFormat="1" ht="14.4" spans="2:2">
      <c r="B684" s="198"/>
    </row>
    <row r="685" s="186" customFormat="1" ht="14.4" spans="2:2">
      <c r="B685" s="198"/>
    </row>
    <row r="686" s="186" customFormat="1" ht="14.4" spans="2:2">
      <c r="B686" s="198"/>
    </row>
    <row r="687" s="186" customFormat="1" ht="14.4" spans="2:2">
      <c r="B687" s="198"/>
    </row>
    <row r="688" s="186" customFormat="1" ht="14.4" spans="2:2">
      <c r="B688" s="198"/>
    </row>
    <row r="689" s="186" customFormat="1" ht="14.4" spans="2:2">
      <c r="B689" s="198"/>
    </row>
    <row r="690" s="186" customFormat="1" ht="14.4" spans="2:2">
      <c r="B690" s="198"/>
    </row>
    <row r="691" s="186" customFormat="1" ht="14.4" spans="2:2">
      <c r="B691" s="198"/>
    </row>
    <row r="692" s="186" customFormat="1" ht="14.4" spans="2:2">
      <c r="B692" s="198"/>
    </row>
    <row r="693" s="186" customFormat="1" ht="14.4" spans="2:2">
      <c r="B693" s="198"/>
    </row>
    <row r="694" s="186" customFormat="1" ht="14.4" spans="2:2">
      <c r="B694" s="198"/>
    </row>
    <row r="695" s="186" customFormat="1" ht="14.4" spans="2:2">
      <c r="B695" s="198"/>
    </row>
    <row r="696" s="186" customFormat="1" ht="14.4" spans="2:2">
      <c r="B696" s="198"/>
    </row>
    <row r="697" s="186" customFormat="1" ht="14.4" spans="2:2">
      <c r="B697" s="198"/>
    </row>
    <row r="698" s="186" customFormat="1" ht="14.4" spans="2:2">
      <c r="B698" s="198"/>
    </row>
    <row r="699" s="186" customFormat="1" ht="14.4" spans="2:2">
      <c r="B699" s="198"/>
    </row>
    <row r="700" s="186" customFormat="1" ht="14.4" spans="2:2">
      <c r="B700" s="198"/>
    </row>
    <row r="701" s="186" customFormat="1" ht="14.4" spans="2:2">
      <c r="B701" s="198"/>
    </row>
    <row r="702" s="186" customFormat="1" ht="14.4" spans="2:2">
      <c r="B702" s="198"/>
    </row>
    <row r="703" s="186" customFormat="1" ht="14.4" spans="2:2">
      <c r="B703" s="198"/>
    </row>
    <row r="704" s="186" customFormat="1" ht="14.4" spans="2:2">
      <c r="B704" s="198"/>
    </row>
    <row r="705" s="186" customFormat="1" ht="14.4" spans="2:2">
      <c r="B705" s="198"/>
    </row>
    <row r="706" s="186" customFormat="1" ht="14.4" spans="2:2">
      <c r="B706" s="198"/>
    </row>
    <row r="707" s="186" customFormat="1" ht="14.4" spans="2:2">
      <c r="B707" s="198"/>
    </row>
    <row r="708" s="186" customFormat="1" ht="14.4" spans="2:2">
      <c r="B708" s="198"/>
    </row>
    <row r="709" s="186" customFormat="1" ht="14.4" spans="2:2">
      <c r="B709" s="198"/>
    </row>
    <row r="710" s="186" customFormat="1" ht="14.4" spans="2:2">
      <c r="B710" s="198"/>
    </row>
    <row r="711" s="186" customFormat="1" ht="14.4" spans="2:2">
      <c r="B711" s="198"/>
    </row>
    <row r="712" s="186" customFormat="1" ht="14.4" spans="2:2">
      <c r="B712" s="198"/>
    </row>
    <row r="713" s="186" customFormat="1" ht="14.4" spans="2:2">
      <c r="B713" s="198"/>
    </row>
    <row r="714" s="186" customFormat="1" ht="14.4" spans="2:2">
      <c r="B714" s="198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B15" sqref="B15"/>
    </sheetView>
  </sheetViews>
  <sheetFormatPr defaultColWidth="7" defaultRowHeight="14.4"/>
  <cols>
    <col min="1" max="1" width="35.1296296296296" style="134" customWidth="1"/>
    <col min="2" max="2" width="29.6296296296296" style="155" customWidth="1"/>
    <col min="3" max="3" width="10.3796296296296" style="136" hidden="1" customWidth="1"/>
    <col min="4" max="4" width="9.62962962962963" style="138" hidden="1" customWidth="1"/>
    <col min="5" max="5" width="8.12962962962963" style="138" hidden="1" customWidth="1"/>
    <col min="6" max="6" width="9.62962962962963" style="139" hidden="1" customWidth="1"/>
    <col min="7" max="7" width="17.5" style="139" hidden="1" customWidth="1"/>
    <col min="8" max="8" width="12.5" style="140" hidden="1" customWidth="1"/>
    <col min="9" max="9" width="7" style="141" hidden="1" customWidth="1"/>
    <col min="10" max="11" width="7" style="138" hidden="1" customWidth="1"/>
    <col min="12" max="12" width="13.8796296296296" style="138" hidden="1" customWidth="1"/>
    <col min="13" max="13" width="7.87962962962963" style="138" hidden="1" customWidth="1"/>
    <col min="14" max="14" width="9.5" style="138" hidden="1" customWidth="1"/>
    <col min="15" max="15" width="6.87962962962963" style="138" hidden="1" customWidth="1"/>
    <col min="16" max="16" width="9" style="138" hidden="1" customWidth="1"/>
    <col min="17" max="17" width="5.87962962962963" style="138" hidden="1" customWidth="1"/>
    <col min="18" max="18" width="5.25" style="138" hidden="1" customWidth="1"/>
    <col min="19" max="19" width="6.5" style="138" hidden="1" customWidth="1"/>
    <col min="20" max="21" width="7" style="138" hidden="1" customWidth="1"/>
    <col min="22" max="22" width="10.6296296296296" style="138" hidden="1" customWidth="1"/>
    <col min="23" max="23" width="10.5" style="138" hidden="1" customWidth="1"/>
    <col min="24" max="24" width="7" style="138" hidden="1" customWidth="1"/>
    <col min="25" max="16384" width="7" style="138"/>
  </cols>
  <sheetData>
    <row r="1" ht="29.25" customHeight="1" spans="1:1">
      <c r="A1" s="142" t="s">
        <v>533</v>
      </c>
    </row>
    <row r="2" s="135" customFormat="1" ht="28.5" customHeight="1" spans="1:9">
      <c r="A2" s="164" t="s">
        <v>535</v>
      </c>
      <c r="B2" s="180"/>
      <c r="I2" s="154"/>
    </row>
    <row r="3" s="136" customFormat="1" ht="21.75" customHeight="1" spans="1:12">
      <c r="A3" s="134"/>
      <c r="B3" s="181" t="s">
        <v>2</v>
      </c>
      <c r="D3" s="136">
        <v>12.11</v>
      </c>
      <c r="F3" s="136">
        <v>12.22</v>
      </c>
      <c r="I3" s="155"/>
      <c r="L3" s="136">
        <v>1.2</v>
      </c>
    </row>
    <row r="4" s="136" customFormat="1" ht="39" customHeight="1" spans="1:14">
      <c r="A4" s="67" t="s">
        <v>3</v>
      </c>
      <c r="B4" s="69" t="s">
        <v>4</v>
      </c>
      <c r="F4" s="153" t="s">
        <v>60</v>
      </c>
      <c r="G4" s="153" t="s">
        <v>444</v>
      </c>
      <c r="H4" s="153" t="s">
        <v>5</v>
      </c>
      <c r="I4" s="155"/>
      <c r="L4" s="153" t="s">
        <v>60</v>
      </c>
      <c r="M4" s="158" t="s">
        <v>444</v>
      </c>
      <c r="N4" s="153" t="s">
        <v>5</v>
      </c>
    </row>
    <row r="5" s="134" customFormat="1" ht="39" customHeight="1" spans="1:24">
      <c r="A5" s="166"/>
      <c r="B5" s="147"/>
      <c r="C5" s="134">
        <v>105429</v>
      </c>
      <c r="D5" s="134">
        <v>595734.14</v>
      </c>
      <c r="E5" s="134">
        <f>104401+13602</f>
        <v>118003</v>
      </c>
      <c r="F5" s="182" t="s">
        <v>445</v>
      </c>
      <c r="G5" s="182" t="s">
        <v>446</v>
      </c>
      <c r="H5" s="182">
        <v>596221.15</v>
      </c>
      <c r="I5" s="134">
        <f t="shared" ref="I5:I8" si="0">F5-A5</f>
        <v>201</v>
      </c>
      <c r="J5" s="134">
        <f t="shared" ref="J5:J8" si="1">H5-B5</f>
        <v>596221.15</v>
      </c>
      <c r="K5" s="134">
        <v>75943</v>
      </c>
      <c r="L5" s="182" t="s">
        <v>445</v>
      </c>
      <c r="M5" s="182" t="s">
        <v>446</v>
      </c>
      <c r="N5" s="182">
        <v>643048.95</v>
      </c>
      <c r="O5" s="134">
        <f t="shared" ref="O5:O8" si="2">L5-A5</f>
        <v>201</v>
      </c>
      <c r="P5" s="134">
        <f t="shared" ref="P5:P8" si="3">N5-B5</f>
        <v>643048.95</v>
      </c>
      <c r="R5" s="134">
        <v>717759</v>
      </c>
      <c r="T5" s="184" t="s">
        <v>445</v>
      </c>
      <c r="U5" s="184" t="s">
        <v>446</v>
      </c>
      <c r="V5" s="184">
        <v>659380.53</v>
      </c>
      <c r="W5" s="134">
        <f t="shared" ref="W5:W8" si="4">B5-V5</f>
        <v>-659380.53</v>
      </c>
      <c r="X5" s="134">
        <f t="shared" ref="X5:X8" si="5">T5-A5</f>
        <v>201</v>
      </c>
    </row>
    <row r="6" s="136" customFormat="1" ht="39" customHeight="1" spans="1:24">
      <c r="A6" s="152"/>
      <c r="B6" s="167"/>
      <c r="C6" s="173"/>
      <c r="D6" s="173">
        <v>135.6</v>
      </c>
      <c r="F6" s="150" t="s">
        <v>536</v>
      </c>
      <c r="G6" s="150" t="s">
        <v>537</v>
      </c>
      <c r="H6" s="151">
        <v>135.6</v>
      </c>
      <c r="I6" s="155">
        <f t="shared" si="0"/>
        <v>2010199</v>
      </c>
      <c r="J6" s="148">
        <f t="shared" si="1"/>
        <v>135.6</v>
      </c>
      <c r="K6" s="148"/>
      <c r="L6" s="150" t="s">
        <v>536</v>
      </c>
      <c r="M6" s="150" t="s">
        <v>537</v>
      </c>
      <c r="N6" s="151">
        <v>135.6</v>
      </c>
      <c r="O6" s="155">
        <f t="shared" si="2"/>
        <v>2010199</v>
      </c>
      <c r="P6" s="148">
        <f t="shared" si="3"/>
        <v>135.6</v>
      </c>
      <c r="T6" s="159" t="s">
        <v>536</v>
      </c>
      <c r="U6" s="159" t="s">
        <v>537</v>
      </c>
      <c r="V6" s="160">
        <v>135.6</v>
      </c>
      <c r="W6" s="136">
        <f t="shared" si="4"/>
        <v>-135.6</v>
      </c>
      <c r="X6" s="136">
        <f t="shared" si="5"/>
        <v>2010199</v>
      </c>
    </row>
    <row r="7" s="136" customFormat="1" ht="39" customHeight="1" spans="1:24">
      <c r="A7" s="166"/>
      <c r="B7" s="167"/>
      <c r="C7" s="148">
        <v>105429</v>
      </c>
      <c r="D7" s="149">
        <v>595734.14</v>
      </c>
      <c r="E7" s="136">
        <f>104401+13602</f>
        <v>118003</v>
      </c>
      <c r="F7" s="150" t="s">
        <v>445</v>
      </c>
      <c r="G7" s="150" t="s">
        <v>446</v>
      </c>
      <c r="H7" s="151">
        <v>596221.15</v>
      </c>
      <c r="I7" s="155">
        <f t="shared" si="0"/>
        <v>201</v>
      </c>
      <c r="J7" s="148">
        <f t="shared" si="1"/>
        <v>596221.15</v>
      </c>
      <c r="K7" s="148">
        <v>75943</v>
      </c>
      <c r="L7" s="150" t="s">
        <v>445</v>
      </c>
      <c r="M7" s="150" t="s">
        <v>446</v>
      </c>
      <c r="N7" s="151">
        <v>643048.95</v>
      </c>
      <c r="O7" s="155">
        <f t="shared" si="2"/>
        <v>201</v>
      </c>
      <c r="P7" s="148">
        <f t="shared" si="3"/>
        <v>643048.95</v>
      </c>
      <c r="R7" s="136">
        <v>717759</v>
      </c>
      <c r="T7" s="159" t="s">
        <v>445</v>
      </c>
      <c r="U7" s="159" t="s">
        <v>446</v>
      </c>
      <c r="V7" s="160">
        <v>659380.53</v>
      </c>
      <c r="W7" s="136">
        <f t="shared" si="4"/>
        <v>-659380.53</v>
      </c>
      <c r="X7" s="136">
        <f t="shared" si="5"/>
        <v>201</v>
      </c>
    </row>
    <row r="8" s="136" customFormat="1" ht="39" customHeight="1" spans="1:24">
      <c r="A8" s="152"/>
      <c r="B8" s="167"/>
      <c r="C8" s="173"/>
      <c r="D8" s="173">
        <v>135.6</v>
      </c>
      <c r="F8" s="150" t="s">
        <v>536</v>
      </c>
      <c r="G8" s="150" t="s">
        <v>537</v>
      </c>
      <c r="H8" s="151">
        <v>135.6</v>
      </c>
      <c r="I8" s="155">
        <f t="shared" si="0"/>
        <v>2010199</v>
      </c>
      <c r="J8" s="148">
        <f t="shared" si="1"/>
        <v>135.6</v>
      </c>
      <c r="K8" s="148"/>
      <c r="L8" s="150" t="s">
        <v>536</v>
      </c>
      <c r="M8" s="150" t="s">
        <v>537</v>
      </c>
      <c r="N8" s="151">
        <v>135.6</v>
      </c>
      <c r="O8" s="155">
        <f t="shared" si="2"/>
        <v>2010199</v>
      </c>
      <c r="P8" s="148">
        <f t="shared" si="3"/>
        <v>135.6</v>
      </c>
      <c r="T8" s="159" t="s">
        <v>536</v>
      </c>
      <c r="U8" s="159" t="s">
        <v>537</v>
      </c>
      <c r="V8" s="160">
        <v>135.6</v>
      </c>
      <c r="W8" s="136">
        <f t="shared" si="4"/>
        <v>-135.6</v>
      </c>
      <c r="X8" s="136">
        <f t="shared" si="5"/>
        <v>2010199</v>
      </c>
    </row>
    <row r="9" s="136" customFormat="1" ht="39" customHeight="1" spans="1:23">
      <c r="A9" s="174" t="s">
        <v>5</v>
      </c>
      <c r="B9" s="176"/>
      <c r="F9" s="153" t="str">
        <f t="shared" ref="F9:H9" si="6">""</f>
        <v/>
      </c>
      <c r="G9" s="153" t="str">
        <f t="shared" si="6"/>
        <v/>
      </c>
      <c r="H9" s="153" t="str">
        <f t="shared" si="6"/>
        <v/>
      </c>
      <c r="I9" s="155"/>
      <c r="L9" s="153" t="str">
        <f t="shared" ref="L9:N9" si="7">""</f>
        <v/>
      </c>
      <c r="M9" s="158" t="str">
        <f t="shared" si="7"/>
        <v/>
      </c>
      <c r="N9" s="153" t="str">
        <f t="shared" si="7"/>
        <v/>
      </c>
      <c r="V9" s="179" t="e">
        <f>V10+#REF!+#REF!+#REF!+#REF!+#REF!+#REF!+#REF!+#REF!+#REF!+#REF!+#REF!+#REF!+#REF!+#REF!+#REF!+#REF!+#REF!+#REF!+#REF!+#REF!</f>
        <v>#REF!</v>
      </c>
      <c r="W9" s="179" t="e">
        <f>W10+#REF!+#REF!+#REF!+#REF!+#REF!+#REF!+#REF!+#REF!+#REF!+#REF!+#REF!+#REF!+#REF!+#REF!+#REF!+#REF!+#REF!+#REF!+#REF!+#REF!</f>
        <v>#REF!</v>
      </c>
    </row>
    <row r="10" s="136" customFormat="1" ht="19.5" customHeight="1" spans="1:24">
      <c r="A10" s="183" t="s">
        <v>447</v>
      </c>
      <c r="B10" s="155"/>
      <c r="F10" s="150"/>
      <c r="G10" s="150"/>
      <c r="H10" s="151"/>
      <c r="I10" s="155"/>
      <c r="P10" s="148"/>
      <c r="T10" s="159" t="s">
        <v>448</v>
      </c>
      <c r="U10" s="159" t="s">
        <v>449</v>
      </c>
      <c r="V10" s="160">
        <v>19998</v>
      </c>
      <c r="W10" s="136">
        <f t="shared" ref="W10:W12" si="8">B10-V10</f>
        <v>-19998</v>
      </c>
      <c r="X10" s="136" t="e">
        <f t="shared" ref="X10:X12" si="9">T10-A10</f>
        <v>#VALUE!</v>
      </c>
    </row>
    <row r="11" s="136" customFormat="1" ht="19.5" customHeight="1" spans="1:24">
      <c r="A11" s="134"/>
      <c r="B11" s="155"/>
      <c r="F11" s="150"/>
      <c r="G11" s="150"/>
      <c r="H11" s="151"/>
      <c r="I11" s="155"/>
      <c r="P11" s="148"/>
      <c r="T11" s="159" t="s">
        <v>450</v>
      </c>
      <c r="U11" s="159" t="s">
        <v>451</v>
      </c>
      <c r="V11" s="160">
        <v>19998</v>
      </c>
      <c r="W11" s="136">
        <f t="shared" si="8"/>
        <v>-19998</v>
      </c>
      <c r="X11" s="136">
        <f t="shared" si="9"/>
        <v>23203</v>
      </c>
    </row>
    <row r="12" s="136" customFormat="1" ht="19.5" customHeight="1" spans="1:24">
      <c r="A12" s="134"/>
      <c r="B12" s="155"/>
      <c r="F12" s="150"/>
      <c r="G12" s="150"/>
      <c r="H12" s="151"/>
      <c r="I12" s="155"/>
      <c r="P12" s="148"/>
      <c r="T12" s="159" t="s">
        <v>452</v>
      </c>
      <c r="U12" s="159" t="s">
        <v>453</v>
      </c>
      <c r="V12" s="160">
        <v>19998</v>
      </c>
      <c r="W12" s="136">
        <f t="shared" si="8"/>
        <v>-19998</v>
      </c>
      <c r="X12" s="136">
        <f t="shared" si="9"/>
        <v>2320301</v>
      </c>
    </row>
    <row r="13" s="136" customFormat="1" ht="19.5" customHeight="1" spans="1:16">
      <c r="A13" s="134"/>
      <c r="B13" s="155"/>
      <c r="F13" s="150"/>
      <c r="G13" s="150"/>
      <c r="H13" s="151"/>
      <c r="I13" s="155"/>
      <c r="P13" s="148"/>
    </row>
    <row r="14" s="136" customFormat="1" ht="19.5" customHeight="1" spans="1:16">
      <c r="A14" s="134"/>
      <c r="B14" s="155"/>
      <c r="F14" s="150"/>
      <c r="G14" s="150"/>
      <c r="H14" s="151"/>
      <c r="I14" s="155"/>
      <c r="P14" s="148"/>
    </row>
    <row r="15" s="136" customFormat="1" ht="19.5" customHeight="1" spans="1:16">
      <c r="A15" s="134"/>
      <c r="B15" s="155"/>
      <c r="F15" s="150"/>
      <c r="G15" s="150"/>
      <c r="H15" s="151"/>
      <c r="I15" s="155"/>
      <c r="P15" s="148"/>
    </row>
    <row r="16" s="136" customFormat="1" ht="19.5" customHeight="1" spans="1:16">
      <c r="A16" s="134"/>
      <c r="B16" s="155"/>
      <c r="F16" s="150"/>
      <c r="G16" s="150"/>
      <c r="H16" s="151"/>
      <c r="I16" s="155"/>
      <c r="P16" s="148"/>
    </row>
    <row r="17" s="136" customFormat="1" ht="19.5" customHeight="1" spans="1:16">
      <c r="A17" s="134"/>
      <c r="B17" s="155"/>
      <c r="F17" s="150"/>
      <c r="G17" s="150"/>
      <c r="H17" s="151"/>
      <c r="I17" s="155"/>
      <c r="P17" s="148"/>
    </row>
    <row r="18" s="136" customFormat="1" ht="19.5" customHeight="1" spans="1:16">
      <c r="A18" s="134"/>
      <c r="B18" s="155"/>
      <c r="F18" s="150"/>
      <c r="G18" s="150"/>
      <c r="H18" s="151"/>
      <c r="I18" s="155"/>
      <c r="P18" s="148"/>
    </row>
    <row r="19" s="136" customFormat="1" ht="19.5" customHeight="1" spans="1:16">
      <c r="A19" s="134"/>
      <c r="B19" s="155"/>
      <c r="F19" s="150"/>
      <c r="G19" s="150"/>
      <c r="H19" s="151"/>
      <c r="I19" s="155"/>
      <c r="P19" s="148"/>
    </row>
    <row r="20" s="136" customFormat="1" ht="19.5" customHeight="1" spans="1:16">
      <c r="A20" s="134"/>
      <c r="B20" s="155"/>
      <c r="F20" s="150"/>
      <c r="G20" s="150"/>
      <c r="H20" s="151"/>
      <c r="I20" s="155"/>
      <c r="P20" s="148"/>
    </row>
    <row r="21" s="136" customFormat="1" ht="19.5" customHeight="1" spans="1:16">
      <c r="A21" s="134"/>
      <c r="B21" s="155"/>
      <c r="F21" s="150"/>
      <c r="G21" s="150"/>
      <c r="H21" s="151"/>
      <c r="I21" s="155"/>
      <c r="P21" s="148"/>
    </row>
    <row r="22" s="136" customFormat="1" ht="19.5" customHeight="1" spans="1:16">
      <c r="A22" s="134"/>
      <c r="B22" s="155"/>
      <c r="F22" s="150"/>
      <c r="G22" s="150"/>
      <c r="H22" s="151"/>
      <c r="I22" s="155"/>
      <c r="P22" s="148"/>
    </row>
    <row r="23" s="136" customFormat="1" ht="19.5" customHeight="1" spans="1:16">
      <c r="A23" s="134"/>
      <c r="B23" s="155"/>
      <c r="F23" s="150"/>
      <c r="G23" s="150"/>
      <c r="H23" s="151"/>
      <c r="I23" s="155"/>
      <c r="P23" s="148"/>
    </row>
    <row r="24" s="136" customFormat="1" ht="19.5" customHeight="1" spans="1:16">
      <c r="A24" s="134"/>
      <c r="B24" s="155"/>
      <c r="F24" s="150"/>
      <c r="G24" s="150"/>
      <c r="H24" s="151"/>
      <c r="I24" s="155"/>
      <c r="P24" s="148"/>
    </row>
    <row r="25" s="136" customFormat="1" ht="19.5" customHeight="1" spans="1:16">
      <c r="A25" s="134"/>
      <c r="B25" s="155"/>
      <c r="F25" s="150"/>
      <c r="G25" s="150"/>
      <c r="H25" s="151"/>
      <c r="I25" s="155"/>
      <c r="P25" s="148"/>
    </row>
    <row r="26" s="136" customFormat="1" spans="1:9">
      <c r="A26" s="134"/>
      <c r="B26" s="155"/>
      <c r="F26" s="150"/>
      <c r="G26" s="150"/>
      <c r="H26" s="151"/>
      <c r="I26" s="155"/>
    </row>
    <row r="27" s="136" customFormat="1" spans="1:9">
      <c r="A27" s="134"/>
      <c r="B27" s="155"/>
      <c r="F27" s="150"/>
      <c r="G27" s="150"/>
      <c r="H27" s="151"/>
      <c r="I27" s="155"/>
    </row>
    <row r="28" s="136" customFormat="1" spans="1:9">
      <c r="A28" s="134"/>
      <c r="B28" s="155"/>
      <c r="F28" s="150"/>
      <c r="G28" s="150"/>
      <c r="H28" s="151"/>
      <c r="I28" s="155"/>
    </row>
    <row r="29" s="136" customFormat="1" spans="1:9">
      <c r="A29" s="134"/>
      <c r="B29" s="155"/>
      <c r="F29" s="150"/>
      <c r="G29" s="150"/>
      <c r="H29" s="151"/>
      <c r="I29" s="155"/>
    </row>
    <row r="30" s="136" customFormat="1" spans="1:9">
      <c r="A30" s="134"/>
      <c r="B30" s="155"/>
      <c r="F30" s="150"/>
      <c r="G30" s="150"/>
      <c r="H30" s="151"/>
      <c r="I30" s="155"/>
    </row>
    <row r="31" s="136" customFormat="1" spans="1:9">
      <c r="A31" s="134"/>
      <c r="B31" s="155"/>
      <c r="F31" s="150"/>
      <c r="G31" s="150"/>
      <c r="H31" s="151"/>
      <c r="I31" s="155"/>
    </row>
    <row r="32" s="136" customFormat="1" spans="1:9">
      <c r="A32" s="134"/>
      <c r="B32" s="155"/>
      <c r="F32" s="150"/>
      <c r="G32" s="150"/>
      <c r="H32" s="151"/>
      <c r="I32" s="155"/>
    </row>
    <row r="33" s="136" customFormat="1" spans="1:9">
      <c r="A33" s="134"/>
      <c r="B33" s="155"/>
      <c r="F33" s="150"/>
      <c r="G33" s="150"/>
      <c r="H33" s="151"/>
      <c r="I33" s="155"/>
    </row>
    <row r="34" s="136" customFormat="1" spans="1:9">
      <c r="A34" s="134"/>
      <c r="B34" s="155"/>
      <c r="F34" s="150"/>
      <c r="G34" s="150"/>
      <c r="H34" s="151"/>
      <c r="I34" s="155"/>
    </row>
    <row r="35" s="136" customFormat="1" spans="1:9">
      <c r="A35" s="134"/>
      <c r="B35" s="155"/>
      <c r="F35" s="150"/>
      <c r="G35" s="150"/>
      <c r="H35" s="151"/>
      <c r="I35" s="155"/>
    </row>
    <row r="36" s="136" customFormat="1" spans="1:9">
      <c r="A36" s="134"/>
      <c r="B36" s="155"/>
      <c r="F36" s="150"/>
      <c r="G36" s="150"/>
      <c r="H36" s="151"/>
      <c r="I36" s="155"/>
    </row>
    <row r="37" s="136" customFormat="1" spans="1:9">
      <c r="A37" s="134"/>
      <c r="B37" s="155"/>
      <c r="F37" s="150"/>
      <c r="G37" s="150"/>
      <c r="H37" s="151"/>
      <c r="I37" s="155"/>
    </row>
    <row r="38" s="136" customFormat="1" spans="1:9">
      <c r="A38" s="134"/>
      <c r="B38" s="155"/>
      <c r="F38" s="150"/>
      <c r="G38" s="150"/>
      <c r="H38" s="151"/>
      <c r="I38" s="155"/>
    </row>
    <row r="39" s="136" customFormat="1" spans="1:9">
      <c r="A39" s="134"/>
      <c r="B39" s="155"/>
      <c r="F39" s="150"/>
      <c r="G39" s="150"/>
      <c r="H39" s="151"/>
      <c r="I39" s="155"/>
    </row>
    <row r="40" s="136" customFormat="1" spans="1:9">
      <c r="A40" s="134"/>
      <c r="B40" s="155"/>
      <c r="F40" s="150"/>
      <c r="G40" s="150"/>
      <c r="H40" s="151"/>
      <c r="I40" s="155"/>
    </row>
    <row r="41" s="136" customFormat="1" spans="1:9">
      <c r="A41" s="134"/>
      <c r="B41" s="155"/>
      <c r="F41" s="150"/>
      <c r="G41" s="150"/>
      <c r="H41" s="151"/>
      <c r="I41" s="155"/>
    </row>
    <row r="42" s="136" customFormat="1" spans="1:9">
      <c r="A42" s="134"/>
      <c r="B42" s="155"/>
      <c r="F42" s="150"/>
      <c r="G42" s="150"/>
      <c r="H42" s="151"/>
      <c r="I42" s="155"/>
    </row>
    <row r="43" s="136" customFormat="1" spans="1:9">
      <c r="A43" s="134"/>
      <c r="B43" s="155"/>
      <c r="F43" s="150"/>
      <c r="G43" s="150"/>
      <c r="H43" s="151"/>
      <c r="I43" s="155"/>
    </row>
    <row r="44" s="136" customFormat="1" spans="1:9">
      <c r="A44" s="134"/>
      <c r="B44" s="155"/>
      <c r="F44" s="150"/>
      <c r="G44" s="150"/>
      <c r="H44" s="151"/>
      <c r="I44" s="155"/>
    </row>
    <row r="45" s="136" customFormat="1" spans="1:9">
      <c r="A45" s="134"/>
      <c r="B45" s="155"/>
      <c r="F45" s="150"/>
      <c r="G45" s="150"/>
      <c r="H45" s="151"/>
      <c r="I45" s="155"/>
    </row>
    <row r="46" s="136" customFormat="1" spans="1:9">
      <c r="A46" s="134"/>
      <c r="B46" s="155"/>
      <c r="F46" s="150"/>
      <c r="G46" s="150"/>
      <c r="H46" s="151"/>
      <c r="I46" s="155"/>
    </row>
    <row r="47" s="136" customFormat="1" spans="1:9">
      <c r="A47" s="134"/>
      <c r="B47" s="155"/>
      <c r="F47" s="150"/>
      <c r="G47" s="150"/>
      <c r="H47" s="151"/>
      <c r="I47" s="155"/>
    </row>
    <row r="48" s="136" customFormat="1" spans="1:9">
      <c r="A48" s="134"/>
      <c r="B48" s="155"/>
      <c r="F48" s="150"/>
      <c r="G48" s="150"/>
      <c r="H48" s="151"/>
      <c r="I48" s="155"/>
    </row>
    <row r="49" s="136" customFormat="1" spans="1:9">
      <c r="A49" s="134"/>
      <c r="B49" s="155"/>
      <c r="F49" s="150"/>
      <c r="G49" s="150"/>
      <c r="H49" s="151"/>
      <c r="I49" s="155"/>
    </row>
    <row r="50" s="136" customFormat="1" spans="1:9">
      <c r="A50" s="134"/>
      <c r="B50" s="155"/>
      <c r="F50" s="150"/>
      <c r="G50" s="150"/>
      <c r="H50" s="151"/>
      <c r="I50" s="155"/>
    </row>
    <row r="51" s="136" customFormat="1" spans="1:9">
      <c r="A51" s="134"/>
      <c r="B51" s="155"/>
      <c r="F51" s="150"/>
      <c r="G51" s="150"/>
      <c r="H51" s="151"/>
      <c r="I51" s="155"/>
    </row>
    <row r="52" s="136" customFormat="1" spans="1:9">
      <c r="A52" s="134"/>
      <c r="B52" s="155"/>
      <c r="F52" s="150"/>
      <c r="G52" s="150"/>
      <c r="H52" s="151"/>
      <c r="I52" s="155"/>
    </row>
    <row r="53" s="136" customFormat="1" spans="1:9">
      <c r="A53" s="134"/>
      <c r="B53" s="155"/>
      <c r="F53" s="150"/>
      <c r="G53" s="150"/>
      <c r="H53" s="151"/>
      <c r="I53" s="155"/>
    </row>
    <row r="54" s="136" customFormat="1" spans="1:9">
      <c r="A54" s="134"/>
      <c r="B54" s="155"/>
      <c r="F54" s="150"/>
      <c r="G54" s="150"/>
      <c r="H54" s="151"/>
      <c r="I54" s="155"/>
    </row>
    <row r="55" s="136" customFormat="1" spans="1:9">
      <c r="A55" s="134"/>
      <c r="B55" s="155"/>
      <c r="F55" s="150"/>
      <c r="G55" s="150"/>
      <c r="H55" s="151"/>
      <c r="I55" s="155"/>
    </row>
    <row r="56" s="136" customFormat="1" spans="1:9">
      <c r="A56" s="134"/>
      <c r="B56" s="155"/>
      <c r="F56" s="150"/>
      <c r="G56" s="150"/>
      <c r="H56" s="151"/>
      <c r="I56" s="155"/>
    </row>
    <row r="57" s="136" customFormat="1" spans="1:9">
      <c r="A57" s="134"/>
      <c r="B57" s="155"/>
      <c r="F57" s="150"/>
      <c r="G57" s="150"/>
      <c r="H57" s="151"/>
      <c r="I57" s="155"/>
    </row>
    <row r="58" s="136" customFormat="1" spans="1:9">
      <c r="A58" s="134"/>
      <c r="B58" s="155"/>
      <c r="F58" s="150"/>
      <c r="G58" s="150"/>
      <c r="H58" s="151"/>
      <c r="I58" s="155"/>
    </row>
    <row r="59" s="136" customFormat="1" spans="1:9">
      <c r="A59" s="134"/>
      <c r="B59" s="155"/>
      <c r="F59" s="150"/>
      <c r="G59" s="150"/>
      <c r="H59" s="151"/>
      <c r="I59" s="155"/>
    </row>
    <row r="60" s="136" customFormat="1" spans="1:9">
      <c r="A60" s="134"/>
      <c r="B60" s="155"/>
      <c r="F60" s="150"/>
      <c r="G60" s="150"/>
      <c r="H60" s="151"/>
      <c r="I60" s="155"/>
    </row>
    <row r="61" s="136" customFormat="1" spans="1:9">
      <c r="A61" s="134"/>
      <c r="B61" s="155"/>
      <c r="F61" s="150"/>
      <c r="G61" s="150"/>
      <c r="H61" s="151"/>
      <c r="I61" s="155"/>
    </row>
    <row r="62" s="136" customFormat="1" spans="1:9">
      <c r="A62" s="134"/>
      <c r="B62" s="155"/>
      <c r="F62" s="150"/>
      <c r="G62" s="150"/>
      <c r="H62" s="151"/>
      <c r="I62" s="155"/>
    </row>
    <row r="63" s="136" customFormat="1" spans="1:9">
      <c r="A63" s="134"/>
      <c r="B63" s="155"/>
      <c r="F63" s="150"/>
      <c r="G63" s="150"/>
      <c r="H63" s="151"/>
      <c r="I63" s="155"/>
    </row>
    <row r="64" s="136" customFormat="1" spans="1:9">
      <c r="A64" s="134"/>
      <c r="B64" s="155"/>
      <c r="F64" s="150"/>
      <c r="G64" s="150"/>
      <c r="H64" s="151"/>
      <c r="I64" s="155"/>
    </row>
    <row r="65" s="136" customFormat="1" spans="1:9">
      <c r="A65" s="134"/>
      <c r="B65" s="155"/>
      <c r="F65" s="150"/>
      <c r="G65" s="150"/>
      <c r="H65" s="151"/>
      <c r="I65" s="155"/>
    </row>
    <row r="66" s="136" customFormat="1" spans="1:9">
      <c r="A66" s="134"/>
      <c r="B66" s="155"/>
      <c r="F66" s="150"/>
      <c r="G66" s="150"/>
      <c r="H66" s="151"/>
      <c r="I66" s="155"/>
    </row>
    <row r="67" s="136" customFormat="1" spans="1:9">
      <c r="A67" s="134"/>
      <c r="B67" s="155"/>
      <c r="F67" s="150"/>
      <c r="G67" s="150"/>
      <c r="H67" s="151"/>
      <c r="I67" s="155"/>
    </row>
    <row r="68" s="136" customFormat="1" spans="1:9">
      <c r="A68" s="134"/>
      <c r="B68" s="155"/>
      <c r="F68" s="150"/>
      <c r="G68" s="150"/>
      <c r="H68" s="151"/>
      <c r="I68" s="155"/>
    </row>
    <row r="69" s="136" customFormat="1" spans="1:9">
      <c r="A69" s="134"/>
      <c r="B69" s="155"/>
      <c r="F69" s="150"/>
      <c r="G69" s="150"/>
      <c r="H69" s="151"/>
      <c r="I69" s="155"/>
    </row>
    <row r="70" s="136" customFormat="1" spans="1:9">
      <c r="A70" s="134"/>
      <c r="B70" s="155"/>
      <c r="F70" s="150"/>
      <c r="G70" s="150"/>
      <c r="H70" s="151"/>
      <c r="I70" s="155"/>
    </row>
    <row r="71" s="136" customFormat="1" spans="1:9">
      <c r="A71" s="134"/>
      <c r="B71" s="155"/>
      <c r="F71" s="150"/>
      <c r="G71" s="150"/>
      <c r="H71" s="151"/>
      <c r="I71" s="155"/>
    </row>
    <row r="72" s="136" customFormat="1" spans="1:9">
      <c r="A72" s="134"/>
      <c r="B72" s="155"/>
      <c r="F72" s="150"/>
      <c r="G72" s="150"/>
      <c r="H72" s="151"/>
      <c r="I72" s="155"/>
    </row>
    <row r="73" s="136" customFormat="1" spans="1:9">
      <c r="A73" s="134"/>
      <c r="B73" s="155"/>
      <c r="F73" s="150"/>
      <c r="G73" s="150"/>
      <c r="H73" s="151"/>
      <c r="I73" s="155"/>
    </row>
    <row r="74" s="136" customFormat="1" spans="1:9">
      <c r="A74" s="134"/>
      <c r="B74" s="155"/>
      <c r="F74" s="150"/>
      <c r="G74" s="150"/>
      <c r="H74" s="151"/>
      <c r="I74" s="155"/>
    </row>
    <row r="75" s="136" customFormat="1" spans="1:9">
      <c r="A75" s="134"/>
      <c r="B75" s="155"/>
      <c r="F75" s="150"/>
      <c r="G75" s="150"/>
      <c r="H75" s="151"/>
      <c r="I75" s="155"/>
    </row>
    <row r="76" s="136" customFormat="1" spans="1:9">
      <c r="A76" s="134"/>
      <c r="B76" s="155"/>
      <c r="F76" s="150"/>
      <c r="G76" s="150"/>
      <c r="H76" s="151"/>
      <c r="I76" s="155"/>
    </row>
    <row r="77" s="136" customFormat="1" spans="1:9">
      <c r="A77" s="134"/>
      <c r="B77" s="155"/>
      <c r="F77" s="150"/>
      <c r="G77" s="150"/>
      <c r="H77" s="151"/>
      <c r="I77" s="155"/>
    </row>
    <row r="78" s="136" customFormat="1" spans="1:9">
      <c r="A78" s="134"/>
      <c r="B78" s="155"/>
      <c r="F78" s="150"/>
      <c r="G78" s="150"/>
      <c r="H78" s="151"/>
      <c r="I78" s="155"/>
    </row>
    <row r="79" s="136" customFormat="1" spans="1:9">
      <c r="A79" s="134"/>
      <c r="B79" s="155"/>
      <c r="F79" s="150"/>
      <c r="G79" s="150"/>
      <c r="H79" s="151"/>
      <c r="I79" s="155"/>
    </row>
    <row r="80" s="136" customFormat="1" spans="1:9">
      <c r="A80" s="134"/>
      <c r="B80" s="155"/>
      <c r="F80" s="150"/>
      <c r="G80" s="150"/>
      <c r="H80" s="151"/>
      <c r="I80" s="155"/>
    </row>
    <row r="81" s="136" customFormat="1" spans="1:9">
      <c r="A81" s="134"/>
      <c r="B81" s="155"/>
      <c r="F81" s="150"/>
      <c r="G81" s="150"/>
      <c r="H81" s="151"/>
      <c r="I81" s="155"/>
    </row>
    <row r="82" s="136" customFormat="1" spans="1:9">
      <c r="A82" s="134"/>
      <c r="B82" s="155"/>
      <c r="F82" s="150"/>
      <c r="G82" s="150"/>
      <c r="H82" s="151"/>
      <c r="I82" s="155"/>
    </row>
    <row r="83" s="136" customFormat="1" spans="1:9">
      <c r="A83" s="134"/>
      <c r="B83" s="155"/>
      <c r="F83" s="150"/>
      <c r="G83" s="150"/>
      <c r="H83" s="151"/>
      <c r="I83" s="155"/>
    </row>
    <row r="84" s="136" customFormat="1" spans="1:9">
      <c r="A84" s="134"/>
      <c r="B84" s="155"/>
      <c r="F84" s="150"/>
      <c r="G84" s="150"/>
      <c r="H84" s="151"/>
      <c r="I84" s="155"/>
    </row>
    <row r="85" s="136" customFormat="1" spans="1:9">
      <c r="A85" s="134"/>
      <c r="B85" s="155"/>
      <c r="F85" s="150"/>
      <c r="G85" s="150"/>
      <c r="H85" s="151"/>
      <c r="I85" s="155"/>
    </row>
    <row r="86" s="136" customFormat="1" spans="1:9">
      <c r="A86" s="134"/>
      <c r="B86" s="155"/>
      <c r="F86" s="150"/>
      <c r="G86" s="150"/>
      <c r="H86" s="151"/>
      <c r="I86" s="155"/>
    </row>
    <row r="87" s="136" customFormat="1" spans="1:9">
      <c r="A87" s="134"/>
      <c r="B87" s="155"/>
      <c r="F87" s="150"/>
      <c r="G87" s="150"/>
      <c r="H87" s="151"/>
      <c r="I87" s="155"/>
    </row>
    <row r="88" s="136" customFormat="1" spans="1:9">
      <c r="A88" s="134"/>
      <c r="B88" s="155"/>
      <c r="F88" s="150"/>
      <c r="G88" s="150"/>
      <c r="H88" s="151"/>
      <c r="I88" s="155"/>
    </row>
    <row r="89" s="136" customFormat="1" spans="1:9">
      <c r="A89" s="134"/>
      <c r="B89" s="155"/>
      <c r="F89" s="150"/>
      <c r="G89" s="150"/>
      <c r="H89" s="151"/>
      <c r="I89" s="155"/>
    </row>
    <row r="90" s="136" customFormat="1" spans="1:9">
      <c r="A90" s="134"/>
      <c r="B90" s="155"/>
      <c r="F90" s="150"/>
      <c r="G90" s="150"/>
      <c r="H90" s="151"/>
      <c r="I90" s="155"/>
    </row>
    <row r="91" s="136" customFormat="1" spans="1:9">
      <c r="A91" s="134"/>
      <c r="B91" s="155"/>
      <c r="F91" s="150"/>
      <c r="G91" s="150"/>
      <c r="H91" s="151"/>
      <c r="I91" s="155"/>
    </row>
    <row r="92" s="136" customFormat="1" spans="1:9">
      <c r="A92" s="134"/>
      <c r="B92" s="155"/>
      <c r="F92" s="150"/>
      <c r="G92" s="150"/>
      <c r="H92" s="151"/>
      <c r="I92" s="155"/>
    </row>
    <row r="93" s="136" customFormat="1" spans="1:9">
      <c r="A93" s="134"/>
      <c r="B93" s="155"/>
      <c r="F93" s="150"/>
      <c r="G93" s="150"/>
      <c r="H93" s="151"/>
      <c r="I93" s="155"/>
    </row>
    <row r="94" s="136" customFormat="1" spans="1:9">
      <c r="A94" s="134"/>
      <c r="B94" s="155"/>
      <c r="F94" s="150"/>
      <c r="G94" s="150"/>
      <c r="H94" s="151"/>
      <c r="I94" s="155"/>
    </row>
    <row r="95" s="136" customFormat="1" spans="1:9">
      <c r="A95" s="134"/>
      <c r="B95" s="155"/>
      <c r="F95" s="150"/>
      <c r="G95" s="150"/>
      <c r="H95" s="151"/>
      <c r="I95" s="155"/>
    </row>
    <row r="96" s="136" customFormat="1" spans="1:9">
      <c r="A96" s="134"/>
      <c r="B96" s="155"/>
      <c r="F96" s="150"/>
      <c r="G96" s="150"/>
      <c r="H96" s="151"/>
      <c r="I96" s="155"/>
    </row>
    <row r="97" s="136" customFormat="1" spans="1:9">
      <c r="A97" s="134"/>
      <c r="B97" s="155"/>
      <c r="F97" s="150"/>
      <c r="G97" s="150"/>
      <c r="H97" s="151"/>
      <c r="I97" s="155"/>
    </row>
    <row r="98" s="136" customFormat="1" spans="1:9">
      <c r="A98" s="134"/>
      <c r="B98" s="155"/>
      <c r="F98" s="150"/>
      <c r="G98" s="150"/>
      <c r="H98" s="151"/>
      <c r="I98" s="155"/>
    </row>
    <row r="99" s="136" customFormat="1" spans="1:9">
      <c r="A99" s="134"/>
      <c r="B99" s="155"/>
      <c r="F99" s="150"/>
      <c r="G99" s="150"/>
      <c r="H99" s="151"/>
      <c r="I99" s="155"/>
    </row>
    <row r="100" s="136" customFormat="1" spans="1:9">
      <c r="A100" s="134"/>
      <c r="B100" s="155"/>
      <c r="F100" s="150"/>
      <c r="G100" s="150"/>
      <c r="H100" s="151"/>
      <c r="I100" s="155"/>
    </row>
    <row r="101" s="136" customFormat="1" spans="1:9">
      <c r="A101" s="134"/>
      <c r="B101" s="155"/>
      <c r="F101" s="150"/>
      <c r="G101" s="150"/>
      <c r="H101" s="151"/>
      <c r="I101" s="155"/>
    </row>
    <row r="102" s="136" customFormat="1" spans="1:9">
      <c r="A102" s="134"/>
      <c r="B102" s="155"/>
      <c r="F102" s="150"/>
      <c r="G102" s="150"/>
      <c r="H102" s="151"/>
      <c r="I102" s="155"/>
    </row>
    <row r="103" s="136" customFormat="1" spans="1:9">
      <c r="A103" s="134"/>
      <c r="B103" s="155"/>
      <c r="F103" s="150"/>
      <c r="G103" s="150"/>
      <c r="H103" s="151"/>
      <c r="I103" s="155"/>
    </row>
    <row r="104" s="136" customFormat="1" spans="1:9">
      <c r="A104" s="134"/>
      <c r="B104" s="155"/>
      <c r="F104" s="150"/>
      <c r="G104" s="150"/>
      <c r="H104" s="151"/>
      <c r="I104" s="155"/>
    </row>
    <row r="105" s="136" customFormat="1" spans="1:9">
      <c r="A105" s="134"/>
      <c r="B105" s="155"/>
      <c r="F105" s="150"/>
      <c r="G105" s="150"/>
      <c r="H105" s="151"/>
      <c r="I105" s="155"/>
    </row>
    <row r="106" s="136" customFormat="1" spans="1:9">
      <c r="A106" s="134"/>
      <c r="B106" s="155"/>
      <c r="F106" s="150"/>
      <c r="G106" s="150"/>
      <c r="H106" s="151"/>
      <c r="I106" s="155"/>
    </row>
    <row r="107" s="136" customFormat="1" spans="1:9">
      <c r="A107" s="134"/>
      <c r="B107" s="155"/>
      <c r="F107" s="150"/>
      <c r="G107" s="150"/>
      <c r="H107" s="151"/>
      <c r="I107" s="155"/>
    </row>
    <row r="108" s="136" customFormat="1" spans="1:9">
      <c r="A108" s="134"/>
      <c r="B108" s="155"/>
      <c r="F108" s="150"/>
      <c r="G108" s="150"/>
      <c r="H108" s="151"/>
      <c r="I108" s="155"/>
    </row>
    <row r="109" s="136" customFormat="1" spans="1:9">
      <c r="A109" s="134"/>
      <c r="B109" s="155"/>
      <c r="F109" s="150"/>
      <c r="G109" s="150"/>
      <c r="H109" s="151"/>
      <c r="I109" s="155"/>
    </row>
    <row r="110" s="136" customFormat="1" spans="1:9">
      <c r="A110" s="134"/>
      <c r="B110" s="155"/>
      <c r="F110" s="150"/>
      <c r="G110" s="150"/>
      <c r="H110" s="151"/>
      <c r="I110" s="155"/>
    </row>
    <row r="111" s="136" customFormat="1" spans="1:9">
      <c r="A111" s="134"/>
      <c r="B111" s="155"/>
      <c r="F111" s="150"/>
      <c r="G111" s="150"/>
      <c r="H111" s="151"/>
      <c r="I111" s="155"/>
    </row>
    <row r="112" s="136" customFormat="1" spans="1:9">
      <c r="A112" s="134"/>
      <c r="B112" s="155"/>
      <c r="F112" s="150"/>
      <c r="G112" s="150"/>
      <c r="H112" s="151"/>
      <c r="I112" s="155"/>
    </row>
    <row r="113" s="136" customFormat="1" spans="1:9">
      <c r="A113" s="134"/>
      <c r="B113" s="155"/>
      <c r="F113" s="150"/>
      <c r="G113" s="150"/>
      <c r="H113" s="151"/>
      <c r="I113" s="155"/>
    </row>
    <row r="114" s="136" customFormat="1" spans="1:9">
      <c r="A114" s="134"/>
      <c r="B114" s="155"/>
      <c r="F114" s="150"/>
      <c r="G114" s="150"/>
      <c r="H114" s="151"/>
      <c r="I114" s="155"/>
    </row>
    <row r="115" s="136" customFormat="1" spans="1:9">
      <c r="A115" s="134"/>
      <c r="B115" s="155"/>
      <c r="F115" s="150"/>
      <c r="G115" s="150"/>
      <c r="H115" s="151"/>
      <c r="I115" s="155"/>
    </row>
    <row r="116" s="136" customFormat="1" spans="1:9">
      <c r="A116" s="134"/>
      <c r="B116" s="155"/>
      <c r="F116" s="150"/>
      <c r="G116" s="150"/>
      <c r="H116" s="151"/>
      <c r="I116" s="155"/>
    </row>
    <row r="117" s="136" customFormat="1" spans="1:9">
      <c r="A117" s="134"/>
      <c r="B117" s="155"/>
      <c r="F117" s="150"/>
      <c r="G117" s="150"/>
      <c r="H117" s="151"/>
      <c r="I117" s="155"/>
    </row>
    <row r="118" s="136" customFormat="1" spans="1:9">
      <c r="A118" s="134"/>
      <c r="B118" s="155"/>
      <c r="F118" s="150"/>
      <c r="G118" s="150"/>
      <c r="H118" s="151"/>
      <c r="I118" s="155"/>
    </row>
    <row r="119" s="136" customFormat="1" spans="1:9">
      <c r="A119" s="134"/>
      <c r="B119" s="155"/>
      <c r="F119" s="150"/>
      <c r="G119" s="150"/>
      <c r="H119" s="151"/>
      <c r="I119" s="155"/>
    </row>
    <row r="120" s="136" customFormat="1" spans="1:9">
      <c r="A120" s="134"/>
      <c r="B120" s="155"/>
      <c r="F120" s="150"/>
      <c r="G120" s="150"/>
      <c r="H120" s="151"/>
      <c r="I120" s="155"/>
    </row>
    <row r="121" s="136" customFormat="1" spans="1:9">
      <c r="A121" s="134"/>
      <c r="B121" s="155"/>
      <c r="F121" s="150"/>
      <c r="G121" s="150"/>
      <c r="H121" s="151"/>
      <c r="I121" s="155"/>
    </row>
    <row r="122" s="136" customFormat="1" spans="1:9">
      <c r="A122" s="134"/>
      <c r="B122" s="155"/>
      <c r="F122" s="150"/>
      <c r="G122" s="150"/>
      <c r="H122" s="151"/>
      <c r="I122" s="155"/>
    </row>
    <row r="123" s="136" customFormat="1" spans="1:9">
      <c r="A123" s="134"/>
      <c r="B123" s="155"/>
      <c r="F123" s="150"/>
      <c r="G123" s="150"/>
      <c r="H123" s="151"/>
      <c r="I123" s="155"/>
    </row>
    <row r="124" s="136" customFormat="1" spans="1:9">
      <c r="A124" s="134"/>
      <c r="B124" s="155"/>
      <c r="F124" s="150"/>
      <c r="G124" s="150"/>
      <c r="H124" s="151"/>
      <c r="I124" s="155"/>
    </row>
    <row r="125" s="136" customFormat="1" spans="1:9">
      <c r="A125" s="134"/>
      <c r="B125" s="155"/>
      <c r="F125" s="150"/>
      <c r="G125" s="150"/>
      <c r="H125" s="151"/>
      <c r="I125" s="155"/>
    </row>
    <row r="126" s="136" customFormat="1" spans="1:9">
      <c r="A126" s="134"/>
      <c r="B126" s="155"/>
      <c r="F126" s="150"/>
      <c r="G126" s="150"/>
      <c r="H126" s="151"/>
      <c r="I126" s="155"/>
    </row>
    <row r="127" s="136" customFormat="1" spans="1:9">
      <c r="A127" s="134"/>
      <c r="B127" s="155"/>
      <c r="F127" s="150"/>
      <c r="G127" s="150"/>
      <c r="H127" s="151"/>
      <c r="I127" s="155"/>
    </row>
    <row r="128" s="136" customFormat="1" spans="1:9">
      <c r="A128" s="134"/>
      <c r="B128" s="155"/>
      <c r="F128" s="150"/>
      <c r="G128" s="150"/>
      <c r="H128" s="151"/>
      <c r="I128" s="155"/>
    </row>
    <row r="129" s="136" customFormat="1" spans="1:9">
      <c r="A129" s="134"/>
      <c r="B129" s="155"/>
      <c r="F129" s="150"/>
      <c r="G129" s="150"/>
      <c r="H129" s="151"/>
      <c r="I129" s="155"/>
    </row>
    <row r="130" s="136" customFormat="1" spans="1:9">
      <c r="A130" s="134"/>
      <c r="B130" s="155"/>
      <c r="F130" s="150"/>
      <c r="G130" s="150"/>
      <c r="H130" s="151"/>
      <c r="I130" s="155"/>
    </row>
    <row r="131" s="136" customFormat="1" spans="1:9">
      <c r="A131" s="134"/>
      <c r="B131" s="155"/>
      <c r="F131" s="150"/>
      <c r="G131" s="150"/>
      <c r="H131" s="151"/>
      <c r="I131" s="155"/>
    </row>
    <row r="132" s="136" customFormat="1" spans="1:9">
      <c r="A132" s="134"/>
      <c r="B132" s="155"/>
      <c r="F132" s="150"/>
      <c r="G132" s="150"/>
      <c r="H132" s="151"/>
      <c r="I132" s="155"/>
    </row>
    <row r="133" s="136" customFormat="1" spans="1:9">
      <c r="A133" s="134"/>
      <c r="B133" s="155"/>
      <c r="F133" s="150"/>
      <c r="G133" s="150"/>
      <c r="H133" s="151"/>
      <c r="I133" s="155"/>
    </row>
    <row r="134" s="136" customFormat="1" spans="1:9">
      <c r="A134" s="134"/>
      <c r="B134" s="155"/>
      <c r="F134" s="150"/>
      <c r="G134" s="150"/>
      <c r="H134" s="151"/>
      <c r="I134" s="155"/>
    </row>
    <row r="135" s="136" customFormat="1" spans="1:9">
      <c r="A135" s="134"/>
      <c r="B135" s="155"/>
      <c r="F135" s="150"/>
      <c r="G135" s="150"/>
      <c r="H135" s="151"/>
      <c r="I135" s="155"/>
    </row>
    <row r="136" s="136" customFormat="1" spans="1:9">
      <c r="A136" s="134"/>
      <c r="B136" s="155"/>
      <c r="F136" s="150"/>
      <c r="G136" s="150"/>
      <c r="H136" s="151"/>
      <c r="I136" s="155"/>
    </row>
    <row r="137" s="136" customFormat="1" spans="1:9">
      <c r="A137" s="134"/>
      <c r="B137" s="155"/>
      <c r="F137" s="150"/>
      <c r="G137" s="150"/>
      <c r="H137" s="151"/>
      <c r="I137" s="155"/>
    </row>
    <row r="138" s="136" customFormat="1" spans="1:9">
      <c r="A138" s="134"/>
      <c r="B138" s="155"/>
      <c r="F138" s="150"/>
      <c r="G138" s="150"/>
      <c r="H138" s="151"/>
      <c r="I138" s="155"/>
    </row>
    <row r="139" s="136" customFormat="1" spans="1:9">
      <c r="A139" s="134"/>
      <c r="B139" s="155"/>
      <c r="F139" s="150"/>
      <c r="G139" s="150"/>
      <c r="H139" s="151"/>
      <c r="I139" s="155"/>
    </row>
    <row r="140" s="136" customFormat="1" spans="1:9">
      <c r="A140" s="134"/>
      <c r="B140" s="155"/>
      <c r="F140" s="150"/>
      <c r="G140" s="150"/>
      <c r="H140" s="151"/>
      <c r="I140" s="155"/>
    </row>
    <row r="141" s="136" customFormat="1" spans="1:9">
      <c r="A141" s="134"/>
      <c r="B141" s="155"/>
      <c r="F141" s="150"/>
      <c r="G141" s="150"/>
      <c r="H141" s="151"/>
      <c r="I141" s="155"/>
    </row>
    <row r="142" s="136" customFormat="1" spans="1:9">
      <c r="A142" s="134"/>
      <c r="B142" s="155"/>
      <c r="F142" s="150"/>
      <c r="G142" s="150"/>
      <c r="H142" s="151"/>
      <c r="I142" s="155"/>
    </row>
    <row r="143" s="136" customFormat="1" spans="1:9">
      <c r="A143" s="134"/>
      <c r="B143" s="155"/>
      <c r="F143" s="150"/>
      <c r="G143" s="150"/>
      <c r="H143" s="151"/>
      <c r="I143" s="155"/>
    </row>
    <row r="144" s="136" customFormat="1" spans="1:9">
      <c r="A144" s="134"/>
      <c r="B144" s="155"/>
      <c r="F144" s="150"/>
      <c r="G144" s="150"/>
      <c r="H144" s="151"/>
      <c r="I144" s="155"/>
    </row>
    <row r="145" s="136" customFormat="1" spans="1:9">
      <c r="A145" s="134"/>
      <c r="B145" s="155"/>
      <c r="F145" s="150"/>
      <c r="G145" s="150"/>
      <c r="H145" s="151"/>
      <c r="I145" s="155"/>
    </row>
    <row r="146" s="136" customFormat="1" spans="1:9">
      <c r="A146" s="134"/>
      <c r="B146" s="155"/>
      <c r="F146" s="150"/>
      <c r="G146" s="150"/>
      <c r="H146" s="151"/>
      <c r="I146" s="155"/>
    </row>
    <row r="147" s="136" customFormat="1" spans="1:9">
      <c r="A147" s="134"/>
      <c r="B147" s="155"/>
      <c r="F147" s="150"/>
      <c r="G147" s="150"/>
      <c r="H147" s="151"/>
      <c r="I147" s="155"/>
    </row>
    <row r="148" s="136" customFormat="1" spans="1:9">
      <c r="A148" s="134"/>
      <c r="B148" s="155"/>
      <c r="F148" s="150"/>
      <c r="G148" s="150"/>
      <c r="H148" s="151"/>
      <c r="I148" s="155"/>
    </row>
    <row r="149" s="136" customFormat="1" spans="1:9">
      <c r="A149" s="134"/>
      <c r="B149" s="155"/>
      <c r="F149" s="150"/>
      <c r="G149" s="150"/>
      <c r="H149" s="151"/>
      <c r="I149" s="155"/>
    </row>
    <row r="150" s="136" customFormat="1" spans="1:9">
      <c r="A150" s="134"/>
      <c r="B150" s="155"/>
      <c r="F150" s="150"/>
      <c r="G150" s="150"/>
      <c r="H150" s="151"/>
      <c r="I150" s="155"/>
    </row>
    <row r="151" s="136" customFormat="1" spans="1:9">
      <c r="A151" s="134"/>
      <c r="B151" s="155"/>
      <c r="F151" s="150"/>
      <c r="G151" s="150"/>
      <c r="H151" s="151"/>
      <c r="I151" s="155"/>
    </row>
    <row r="152" s="136" customFormat="1" spans="1:9">
      <c r="A152" s="134"/>
      <c r="B152" s="155"/>
      <c r="F152" s="150"/>
      <c r="G152" s="150"/>
      <c r="H152" s="151"/>
      <c r="I152" s="155"/>
    </row>
    <row r="153" s="136" customFormat="1" spans="1:9">
      <c r="A153" s="134"/>
      <c r="B153" s="155"/>
      <c r="F153" s="150"/>
      <c r="G153" s="150"/>
      <c r="H153" s="151"/>
      <c r="I153" s="155"/>
    </row>
    <row r="154" s="136" customFormat="1" spans="1:9">
      <c r="A154" s="134"/>
      <c r="B154" s="155"/>
      <c r="F154" s="150"/>
      <c r="G154" s="150"/>
      <c r="H154" s="151"/>
      <c r="I154" s="155"/>
    </row>
    <row r="155" s="136" customFormat="1" spans="1:9">
      <c r="A155" s="134"/>
      <c r="B155" s="155"/>
      <c r="F155" s="150"/>
      <c r="G155" s="150"/>
      <c r="H155" s="151"/>
      <c r="I155" s="155"/>
    </row>
    <row r="156" s="136" customFormat="1" spans="1:9">
      <c r="A156" s="134"/>
      <c r="B156" s="155"/>
      <c r="F156" s="150"/>
      <c r="G156" s="150"/>
      <c r="H156" s="151"/>
      <c r="I156" s="155"/>
    </row>
    <row r="157" s="136" customFormat="1" spans="1:9">
      <c r="A157" s="134"/>
      <c r="B157" s="155"/>
      <c r="F157" s="150"/>
      <c r="G157" s="150"/>
      <c r="H157" s="151"/>
      <c r="I157" s="155"/>
    </row>
    <row r="158" s="136" customFormat="1" spans="1:9">
      <c r="A158" s="134"/>
      <c r="B158" s="155"/>
      <c r="F158" s="150"/>
      <c r="G158" s="150"/>
      <c r="H158" s="151"/>
      <c r="I158" s="155"/>
    </row>
    <row r="159" s="136" customFormat="1" spans="1:9">
      <c r="A159" s="134"/>
      <c r="B159" s="155"/>
      <c r="F159" s="150"/>
      <c r="G159" s="150"/>
      <c r="H159" s="151"/>
      <c r="I159" s="155"/>
    </row>
    <row r="160" s="136" customFormat="1" spans="1:9">
      <c r="A160" s="134"/>
      <c r="B160" s="155"/>
      <c r="F160" s="150"/>
      <c r="G160" s="150"/>
      <c r="H160" s="151"/>
      <c r="I160" s="155"/>
    </row>
    <row r="161" s="136" customFormat="1" spans="1:9">
      <c r="A161" s="134"/>
      <c r="B161" s="155"/>
      <c r="F161" s="150"/>
      <c r="G161" s="150"/>
      <c r="H161" s="151"/>
      <c r="I161" s="155"/>
    </row>
    <row r="162" s="136" customFormat="1" spans="1:9">
      <c r="A162" s="134"/>
      <c r="B162" s="155"/>
      <c r="F162" s="150"/>
      <c r="G162" s="150"/>
      <c r="H162" s="151"/>
      <c r="I162" s="155"/>
    </row>
    <row r="163" s="136" customFormat="1" spans="1:9">
      <c r="A163" s="134"/>
      <c r="B163" s="155"/>
      <c r="F163" s="150"/>
      <c r="G163" s="150"/>
      <c r="H163" s="151"/>
      <c r="I163" s="155"/>
    </row>
    <row r="164" s="136" customFormat="1" spans="1:9">
      <c r="A164" s="134"/>
      <c r="B164" s="155"/>
      <c r="F164" s="150"/>
      <c r="G164" s="150"/>
      <c r="H164" s="151"/>
      <c r="I164" s="155"/>
    </row>
    <row r="165" s="136" customFormat="1" spans="1:9">
      <c r="A165" s="134"/>
      <c r="B165" s="155"/>
      <c r="F165" s="150"/>
      <c r="G165" s="150"/>
      <c r="H165" s="151"/>
      <c r="I165" s="155"/>
    </row>
    <row r="166" s="136" customFormat="1" spans="1:9">
      <c r="A166" s="134"/>
      <c r="B166" s="155"/>
      <c r="F166" s="150"/>
      <c r="G166" s="150"/>
      <c r="H166" s="151"/>
      <c r="I166" s="155"/>
    </row>
    <row r="167" s="136" customFormat="1" spans="1:9">
      <c r="A167" s="134"/>
      <c r="B167" s="155"/>
      <c r="F167" s="150"/>
      <c r="G167" s="150"/>
      <c r="H167" s="151"/>
      <c r="I167" s="155"/>
    </row>
    <row r="168" s="136" customFormat="1" spans="1:9">
      <c r="A168" s="134"/>
      <c r="B168" s="155"/>
      <c r="F168" s="150"/>
      <c r="G168" s="150"/>
      <c r="H168" s="151"/>
      <c r="I168" s="155"/>
    </row>
    <row r="169" s="136" customFormat="1" spans="1:9">
      <c r="A169" s="134"/>
      <c r="B169" s="155"/>
      <c r="F169" s="150"/>
      <c r="G169" s="150"/>
      <c r="H169" s="151"/>
      <c r="I169" s="155"/>
    </row>
    <row r="170" s="136" customFormat="1" spans="1:9">
      <c r="A170" s="134"/>
      <c r="B170" s="155"/>
      <c r="F170" s="150"/>
      <c r="G170" s="150"/>
      <c r="H170" s="151"/>
      <c r="I170" s="155"/>
    </row>
    <row r="171" s="136" customFormat="1" spans="1:9">
      <c r="A171" s="134"/>
      <c r="B171" s="155"/>
      <c r="F171" s="150"/>
      <c r="G171" s="150"/>
      <c r="H171" s="151"/>
      <c r="I171" s="155"/>
    </row>
    <row r="172" s="136" customFormat="1" spans="1:9">
      <c r="A172" s="134"/>
      <c r="B172" s="155"/>
      <c r="F172" s="150"/>
      <c r="G172" s="150"/>
      <c r="H172" s="151"/>
      <c r="I172" s="155"/>
    </row>
    <row r="173" s="136" customFormat="1" spans="1:9">
      <c r="A173" s="134"/>
      <c r="B173" s="155"/>
      <c r="F173" s="150"/>
      <c r="G173" s="150"/>
      <c r="H173" s="151"/>
      <c r="I173" s="155"/>
    </row>
    <row r="174" s="136" customFormat="1" spans="1:9">
      <c r="A174" s="134"/>
      <c r="B174" s="155"/>
      <c r="F174" s="150"/>
      <c r="G174" s="150"/>
      <c r="H174" s="151"/>
      <c r="I174" s="155"/>
    </row>
    <row r="175" s="136" customFormat="1" spans="1:9">
      <c r="A175" s="134"/>
      <c r="B175" s="155"/>
      <c r="F175" s="150"/>
      <c r="G175" s="150"/>
      <c r="H175" s="151"/>
      <c r="I175" s="155"/>
    </row>
    <row r="176" s="136" customFormat="1" spans="1:9">
      <c r="A176" s="134"/>
      <c r="B176" s="155"/>
      <c r="F176" s="150"/>
      <c r="G176" s="150"/>
      <c r="H176" s="151"/>
      <c r="I176" s="155"/>
    </row>
    <row r="177" s="136" customFormat="1" spans="1:9">
      <c r="A177" s="134"/>
      <c r="B177" s="155"/>
      <c r="F177" s="150"/>
      <c r="G177" s="150"/>
      <c r="H177" s="151"/>
      <c r="I177" s="155"/>
    </row>
    <row r="178" s="136" customFormat="1" spans="1:9">
      <c r="A178" s="134"/>
      <c r="B178" s="155"/>
      <c r="F178" s="150"/>
      <c r="G178" s="150"/>
      <c r="H178" s="151"/>
      <c r="I178" s="155"/>
    </row>
    <row r="179" s="136" customFormat="1" spans="1:9">
      <c r="A179" s="134"/>
      <c r="B179" s="155"/>
      <c r="F179" s="150"/>
      <c r="G179" s="150"/>
      <c r="H179" s="151"/>
      <c r="I179" s="155"/>
    </row>
    <row r="180" s="136" customFormat="1" spans="1:9">
      <c r="A180" s="134"/>
      <c r="B180" s="155"/>
      <c r="F180" s="150"/>
      <c r="G180" s="150"/>
      <c r="H180" s="151"/>
      <c r="I180" s="155"/>
    </row>
    <row r="181" s="136" customFormat="1" spans="1:9">
      <c r="A181" s="134"/>
      <c r="B181" s="155"/>
      <c r="F181" s="150"/>
      <c r="G181" s="150"/>
      <c r="H181" s="151"/>
      <c r="I181" s="155"/>
    </row>
    <row r="182" s="136" customFormat="1" spans="1:9">
      <c r="A182" s="134"/>
      <c r="B182" s="155"/>
      <c r="F182" s="150"/>
      <c r="G182" s="150"/>
      <c r="H182" s="151"/>
      <c r="I182" s="155"/>
    </row>
    <row r="183" s="136" customFormat="1" spans="1:9">
      <c r="A183" s="134"/>
      <c r="B183" s="155"/>
      <c r="F183" s="150"/>
      <c r="G183" s="150"/>
      <c r="H183" s="151"/>
      <c r="I183" s="155"/>
    </row>
    <row r="184" s="136" customFormat="1" spans="1:9">
      <c r="A184" s="134"/>
      <c r="B184" s="155"/>
      <c r="F184" s="150"/>
      <c r="G184" s="150"/>
      <c r="H184" s="151"/>
      <c r="I184" s="155"/>
    </row>
    <row r="185" s="136" customFormat="1" spans="1:9">
      <c r="A185" s="134"/>
      <c r="B185" s="155"/>
      <c r="F185" s="150"/>
      <c r="G185" s="150"/>
      <c r="H185" s="151"/>
      <c r="I185" s="155"/>
    </row>
    <row r="186" s="136" customFormat="1" spans="1:9">
      <c r="A186" s="134"/>
      <c r="B186" s="155"/>
      <c r="F186" s="150"/>
      <c r="G186" s="150"/>
      <c r="H186" s="151"/>
      <c r="I186" s="155"/>
    </row>
    <row r="187" s="136" customFormat="1" spans="1:9">
      <c r="A187" s="134"/>
      <c r="B187" s="155"/>
      <c r="F187" s="150"/>
      <c r="G187" s="150"/>
      <c r="H187" s="151"/>
      <c r="I187" s="155"/>
    </row>
    <row r="188" s="136" customFormat="1" spans="1:9">
      <c r="A188" s="134"/>
      <c r="B188" s="155"/>
      <c r="F188" s="150"/>
      <c r="G188" s="150"/>
      <c r="H188" s="151"/>
      <c r="I188" s="155"/>
    </row>
    <row r="189" s="136" customFormat="1" spans="1:9">
      <c r="A189" s="134"/>
      <c r="B189" s="155"/>
      <c r="F189" s="150"/>
      <c r="G189" s="150"/>
      <c r="H189" s="151"/>
      <c r="I189" s="155"/>
    </row>
    <row r="190" s="136" customFormat="1" spans="1:9">
      <c r="A190" s="134"/>
      <c r="B190" s="155"/>
      <c r="F190" s="150"/>
      <c r="G190" s="150"/>
      <c r="H190" s="151"/>
      <c r="I190" s="155"/>
    </row>
    <row r="191" s="136" customFormat="1" spans="1:9">
      <c r="A191" s="134"/>
      <c r="B191" s="155"/>
      <c r="F191" s="150"/>
      <c r="G191" s="150"/>
      <c r="H191" s="151"/>
      <c r="I191" s="155"/>
    </row>
    <row r="192" s="136" customFormat="1" spans="1:9">
      <c r="A192" s="134"/>
      <c r="B192" s="155"/>
      <c r="F192" s="150"/>
      <c r="G192" s="150"/>
      <c r="H192" s="151"/>
      <c r="I192" s="155"/>
    </row>
    <row r="193" s="136" customFormat="1" spans="1:9">
      <c r="A193" s="134"/>
      <c r="B193" s="155"/>
      <c r="F193" s="150"/>
      <c r="G193" s="150"/>
      <c r="H193" s="151"/>
      <c r="I193" s="155"/>
    </row>
    <row r="194" s="136" customFormat="1" spans="1:9">
      <c r="A194" s="134"/>
      <c r="B194" s="155"/>
      <c r="F194" s="150"/>
      <c r="G194" s="150"/>
      <c r="H194" s="151"/>
      <c r="I194" s="155"/>
    </row>
    <row r="195" s="136" customFormat="1" spans="1:9">
      <c r="A195" s="134"/>
      <c r="B195" s="155"/>
      <c r="F195" s="150"/>
      <c r="G195" s="150"/>
      <c r="H195" s="151"/>
      <c r="I195" s="155"/>
    </row>
    <row r="196" s="136" customFormat="1" spans="1:9">
      <c r="A196" s="134"/>
      <c r="B196" s="155"/>
      <c r="F196" s="150"/>
      <c r="G196" s="150"/>
      <c r="H196" s="151"/>
      <c r="I196" s="155"/>
    </row>
    <row r="197" s="136" customFormat="1" spans="1:9">
      <c r="A197" s="134"/>
      <c r="B197" s="155"/>
      <c r="F197" s="150"/>
      <c r="G197" s="150"/>
      <c r="H197" s="151"/>
      <c r="I197" s="155"/>
    </row>
    <row r="198" s="136" customFormat="1" spans="1:9">
      <c r="A198" s="134"/>
      <c r="B198" s="155"/>
      <c r="F198" s="150"/>
      <c r="G198" s="150"/>
      <c r="H198" s="151"/>
      <c r="I198" s="155"/>
    </row>
    <row r="199" s="136" customFormat="1" spans="1:9">
      <c r="A199" s="134"/>
      <c r="B199" s="155"/>
      <c r="F199" s="150"/>
      <c r="G199" s="150"/>
      <c r="H199" s="151"/>
      <c r="I199" s="155"/>
    </row>
    <row r="200" s="136" customFormat="1" spans="1:9">
      <c r="A200" s="134"/>
      <c r="B200" s="155"/>
      <c r="F200" s="150"/>
      <c r="G200" s="150"/>
      <c r="H200" s="151"/>
      <c r="I200" s="155"/>
    </row>
    <row r="201" s="136" customFormat="1" spans="1:9">
      <c r="A201" s="134"/>
      <c r="B201" s="155"/>
      <c r="F201" s="150"/>
      <c r="G201" s="150"/>
      <c r="H201" s="151"/>
      <c r="I201" s="155"/>
    </row>
    <row r="202" s="136" customFormat="1" spans="1:9">
      <c r="A202" s="134"/>
      <c r="B202" s="155"/>
      <c r="F202" s="150"/>
      <c r="G202" s="150"/>
      <c r="H202" s="151"/>
      <c r="I202" s="155"/>
    </row>
    <row r="203" s="136" customFormat="1" spans="1:9">
      <c r="A203" s="134"/>
      <c r="B203" s="155"/>
      <c r="F203" s="150"/>
      <c r="G203" s="150"/>
      <c r="H203" s="151"/>
      <c r="I203" s="155"/>
    </row>
    <row r="204" s="136" customFormat="1" spans="1:9">
      <c r="A204" s="134"/>
      <c r="B204" s="155"/>
      <c r="F204" s="150"/>
      <c r="G204" s="150"/>
      <c r="H204" s="151"/>
      <c r="I204" s="155"/>
    </row>
    <row r="205" s="136" customFormat="1" spans="1:9">
      <c r="A205" s="134"/>
      <c r="B205" s="155"/>
      <c r="F205" s="150"/>
      <c r="G205" s="150"/>
      <c r="H205" s="151"/>
      <c r="I205" s="155"/>
    </row>
    <row r="206" s="136" customFormat="1" spans="1:9">
      <c r="A206" s="134"/>
      <c r="B206" s="155"/>
      <c r="F206" s="150"/>
      <c r="G206" s="150"/>
      <c r="H206" s="151"/>
      <c r="I206" s="155"/>
    </row>
    <row r="207" s="136" customFormat="1" spans="1:9">
      <c r="A207" s="134"/>
      <c r="B207" s="155"/>
      <c r="F207" s="150"/>
      <c r="G207" s="150"/>
      <c r="H207" s="151"/>
      <c r="I207" s="155"/>
    </row>
    <row r="208" s="136" customFormat="1" spans="1:9">
      <c r="A208" s="134"/>
      <c r="B208" s="155"/>
      <c r="F208" s="150"/>
      <c r="G208" s="150"/>
      <c r="H208" s="151"/>
      <c r="I208" s="155"/>
    </row>
    <row r="209" s="136" customFormat="1" spans="1:9">
      <c r="A209" s="134"/>
      <c r="B209" s="155"/>
      <c r="F209" s="150"/>
      <c r="G209" s="150"/>
      <c r="H209" s="151"/>
      <c r="I209" s="155"/>
    </row>
    <row r="210" s="136" customFormat="1" spans="1:9">
      <c r="A210" s="134"/>
      <c r="B210" s="155"/>
      <c r="F210" s="150"/>
      <c r="G210" s="150"/>
      <c r="H210" s="151"/>
      <c r="I210" s="155"/>
    </row>
    <row r="211" s="136" customFormat="1" spans="1:9">
      <c r="A211" s="134"/>
      <c r="B211" s="155"/>
      <c r="F211" s="150"/>
      <c r="G211" s="150"/>
      <c r="H211" s="151"/>
      <c r="I211" s="155"/>
    </row>
    <row r="212" s="136" customFormat="1" spans="1:9">
      <c r="A212" s="134"/>
      <c r="B212" s="155"/>
      <c r="F212" s="150"/>
      <c r="G212" s="150"/>
      <c r="H212" s="151"/>
      <c r="I212" s="155"/>
    </row>
    <row r="213" s="136" customFormat="1" spans="1:9">
      <c r="A213" s="134"/>
      <c r="B213" s="155"/>
      <c r="F213" s="150"/>
      <c r="G213" s="150"/>
      <c r="H213" s="151"/>
      <c r="I213" s="155"/>
    </row>
    <row r="214" s="136" customFormat="1" spans="1:9">
      <c r="A214" s="134"/>
      <c r="B214" s="155"/>
      <c r="F214" s="150"/>
      <c r="G214" s="150"/>
      <c r="H214" s="151"/>
      <c r="I214" s="155"/>
    </row>
    <row r="215" s="136" customFormat="1" spans="1:9">
      <c r="A215" s="134"/>
      <c r="B215" s="155"/>
      <c r="F215" s="150"/>
      <c r="G215" s="150"/>
      <c r="H215" s="151"/>
      <c r="I215" s="155"/>
    </row>
    <row r="216" s="136" customFormat="1" spans="1:9">
      <c r="A216" s="134"/>
      <c r="B216" s="155"/>
      <c r="F216" s="150"/>
      <c r="G216" s="150"/>
      <c r="H216" s="151"/>
      <c r="I216" s="155"/>
    </row>
    <row r="217" s="136" customFormat="1" spans="1:9">
      <c r="A217" s="134"/>
      <c r="B217" s="155"/>
      <c r="F217" s="150"/>
      <c r="G217" s="150"/>
      <c r="H217" s="151"/>
      <c r="I217" s="155"/>
    </row>
    <row r="218" s="136" customFormat="1" spans="1:9">
      <c r="A218" s="134"/>
      <c r="B218" s="155"/>
      <c r="F218" s="150"/>
      <c r="G218" s="150"/>
      <c r="H218" s="151"/>
      <c r="I218" s="155"/>
    </row>
    <row r="219" s="136" customFormat="1" spans="1:9">
      <c r="A219" s="134"/>
      <c r="B219" s="155"/>
      <c r="F219" s="150"/>
      <c r="G219" s="150"/>
      <c r="H219" s="151"/>
      <c r="I219" s="155"/>
    </row>
    <row r="220" s="136" customFormat="1" spans="1:9">
      <c r="A220" s="134"/>
      <c r="B220" s="155"/>
      <c r="F220" s="150"/>
      <c r="G220" s="150"/>
      <c r="H220" s="151"/>
      <c r="I220" s="155"/>
    </row>
    <row r="221" s="136" customFormat="1" spans="1:9">
      <c r="A221" s="134"/>
      <c r="B221" s="155"/>
      <c r="F221" s="150"/>
      <c r="G221" s="150"/>
      <c r="H221" s="151"/>
      <c r="I221" s="155"/>
    </row>
    <row r="222" s="136" customFormat="1" spans="1:9">
      <c r="A222" s="134"/>
      <c r="B222" s="155"/>
      <c r="F222" s="150"/>
      <c r="G222" s="150"/>
      <c r="H222" s="151"/>
      <c r="I222" s="155"/>
    </row>
    <row r="223" s="136" customFormat="1" spans="1:9">
      <c r="A223" s="134"/>
      <c r="B223" s="155"/>
      <c r="F223" s="150"/>
      <c r="G223" s="150"/>
      <c r="H223" s="151"/>
      <c r="I223" s="155"/>
    </row>
    <row r="224" s="136" customFormat="1" spans="1:9">
      <c r="A224" s="134"/>
      <c r="B224" s="155"/>
      <c r="F224" s="150"/>
      <c r="G224" s="150"/>
      <c r="H224" s="151"/>
      <c r="I224" s="155"/>
    </row>
    <row r="225" s="136" customFormat="1" spans="1:9">
      <c r="A225" s="134"/>
      <c r="B225" s="155"/>
      <c r="F225" s="150"/>
      <c r="G225" s="150"/>
      <c r="H225" s="151"/>
      <c r="I225" s="155"/>
    </row>
    <row r="226" s="136" customFormat="1" spans="1:9">
      <c r="A226" s="134"/>
      <c r="B226" s="155"/>
      <c r="F226" s="150"/>
      <c r="G226" s="150"/>
      <c r="H226" s="151"/>
      <c r="I226" s="155"/>
    </row>
    <row r="227" s="136" customFormat="1" spans="1:9">
      <c r="A227" s="134"/>
      <c r="B227" s="155"/>
      <c r="F227" s="150"/>
      <c r="G227" s="150"/>
      <c r="H227" s="151"/>
      <c r="I227" s="155"/>
    </row>
    <row r="228" s="136" customFormat="1" spans="1:9">
      <c r="A228" s="134"/>
      <c r="B228" s="155"/>
      <c r="F228" s="150"/>
      <c r="G228" s="150"/>
      <c r="H228" s="151"/>
      <c r="I228" s="155"/>
    </row>
    <row r="229" s="136" customFormat="1" spans="1:9">
      <c r="A229" s="134"/>
      <c r="B229" s="155"/>
      <c r="F229" s="150"/>
      <c r="G229" s="150"/>
      <c r="H229" s="151"/>
      <c r="I229" s="155"/>
    </row>
    <row r="230" s="136" customFormat="1" spans="1:9">
      <c r="A230" s="134"/>
      <c r="B230" s="155"/>
      <c r="F230" s="150"/>
      <c r="G230" s="150"/>
      <c r="H230" s="151"/>
      <c r="I230" s="155"/>
    </row>
    <row r="231" s="136" customFormat="1" spans="1:9">
      <c r="A231" s="134"/>
      <c r="B231" s="155"/>
      <c r="F231" s="150"/>
      <c r="G231" s="150"/>
      <c r="H231" s="151"/>
      <c r="I231" s="155"/>
    </row>
    <row r="232" s="136" customFormat="1" spans="1:9">
      <c r="A232" s="134"/>
      <c r="B232" s="155"/>
      <c r="F232" s="150"/>
      <c r="G232" s="150"/>
      <c r="H232" s="151"/>
      <c r="I232" s="155"/>
    </row>
    <row r="233" s="136" customFormat="1" spans="1:9">
      <c r="A233" s="134"/>
      <c r="B233" s="155"/>
      <c r="F233" s="150"/>
      <c r="G233" s="150"/>
      <c r="H233" s="151"/>
      <c r="I233" s="155"/>
    </row>
    <row r="234" s="136" customFormat="1" spans="1:9">
      <c r="A234" s="134"/>
      <c r="B234" s="155"/>
      <c r="F234" s="150"/>
      <c r="G234" s="150"/>
      <c r="H234" s="151"/>
      <c r="I234" s="155"/>
    </row>
    <row r="235" s="136" customFormat="1" spans="1:9">
      <c r="A235" s="134"/>
      <c r="B235" s="155"/>
      <c r="F235" s="150"/>
      <c r="G235" s="150"/>
      <c r="H235" s="151"/>
      <c r="I235" s="155"/>
    </row>
    <row r="236" s="136" customFormat="1" spans="1:9">
      <c r="A236" s="134"/>
      <c r="B236" s="155"/>
      <c r="F236" s="150"/>
      <c r="G236" s="150"/>
      <c r="H236" s="151"/>
      <c r="I236" s="155"/>
    </row>
    <row r="237" s="136" customFormat="1" spans="1:9">
      <c r="A237" s="134"/>
      <c r="B237" s="155"/>
      <c r="F237" s="150"/>
      <c r="G237" s="150"/>
      <c r="H237" s="151"/>
      <c r="I237" s="155"/>
    </row>
    <row r="238" s="136" customFormat="1" spans="1:9">
      <c r="A238" s="134"/>
      <c r="B238" s="155"/>
      <c r="F238" s="150"/>
      <c r="G238" s="150"/>
      <c r="H238" s="151"/>
      <c r="I238" s="155"/>
    </row>
    <row r="239" s="136" customFormat="1" spans="1:9">
      <c r="A239" s="134"/>
      <c r="B239" s="155"/>
      <c r="F239" s="150"/>
      <c r="G239" s="150"/>
      <c r="H239" s="151"/>
      <c r="I239" s="155"/>
    </row>
    <row r="240" s="136" customFormat="1" spans="1:9">
      <c r="A240" s="134"/>
      <c r="B240" s="155"/>
      <c r="F240" s="150"/>
      <c r="G240" s="150"/>
      <c r="H240" s="151"/>
      <c r="I240" s="155"/>
    </row>
    <row r="241" s="136" customFormat="1" spans="1:9">
      <c r="A241" s="134"/>
      <c r="B241" s="155"/>
      <c r="F241" s="150"/>
      <c r="G241" s="150"/>
      <c r="H241" s="151"/>
      <c r="I241" s="155"/>
    </row>
    <row r="242" s="136" customFormat="1" spans="1:9">
      <c r="A242" s="134"/>
      <c r="B242" s="155"/>
      <c r="F242" s="150"/>
      <c r="G242" s="150"/>
      <c r="H242" s="151"/>
      <c r="I242" s="155"/>
    </row>
    <row r="243" s="136" customFormat="1" spans="1:9">
      <c r="A243" s="134"/>
      <c r="B243" s="155"/>
      <c r="F243" s="150"/>
      <c r="G243" s="150"/>
      <c r="H243" s="151"/>
      <c r="I243" s="155"/>
    </row>
    <row r="244" s="136" customFormat="1" spans="1:9">
      <c r="A244" s="134"/>
      <c r="B244" s="155"/>
      <c r="F244" s="150"/>
      <c r="G244" s="150"/>
      <c r="H244" s="151"/>
      <c r="I244" s="155"/>
    </row>
    <row r="245" s="136" customFormat="1" spans="1:9">
      <c r="A245" s="134"/>
      <c r="B245" s="155"/>
      <c r="F245" s="150"/>
      <c r="G245" s="150"/>
      <c r="H245" s="151"/>
      <c r="I245" s="155"/>
    </row>
    <row r="246" s="136" customFormat="1" spans="1:9">
      <c r="A246" s="134"/>
      <c r="B246" s="155"/>
      <c r="F246" s="150"/>
      <c r="G246" s="150"/>
      <c r="H246" s="151"/>
      <c r="I246" s="155"/>
    </row>
    <row r="247" s="136" customFormat="1" spans="1:9">
      <c r="A247" s="134"/>
      <c r="B247" s="155"/>
      <c r="F247" s="150"/>
      <c r="G247" s="150"/>
      <c r="H247" s="151"/>
      <c r="I247" s="155"/>
    </row>
    <row r="248" s="136" customFormat="1" spans="1:9">
      <c r="A248" s="134"/>
      <c r="B248" s="155"/>
      <c r="F248" s="150"/>
      <c r="G248" s="150"/>
      <c r="H248" s="151"/>
      <c r="I248" s="155"/>
    </row>
    <row r="249" s="136" customFormat="1" spans="1:9">
      <c r="A249" s="134"/>
      <c r="B249" s="155"/>
      <c r="F249" s="150"/>
      <c r="G249" s="150"/>
      <c r="H249" s="151"/>
      <c r="I249" s="155"/>
    </row>
    <row r="250" s="136" customFormat="1" spans="1:9">
      <c r="A250" s="134"/>
      <c r="B250" s="155"/>
      <c r="F250" s="150"/>
      <c r="G250" s="150"/>
      <c r="H250" s="151"/>
      <c r="I250" s="155"/>
    </row>
    <row r="251" s="136" customFormat="1" spans="1:9">
      <c r="A251" s="134"/>
      <c r="B251" s="155"/>
      <c r="F251" s="150"/>
      <c r="G251" s="150"/>
      <c r="H251" s="151"/>
      <c r="I251" s="155"/>
    </row>
    <row r="252" s="136" customFormat="1" spans="1:9">
      <c r="A252" s="134"/>
      <c r="B252" s="155"/>
      <c r="F252" s="150"/>
      <c r="G252" s="150"/>
      <c r="H252" s="151"/>
      <c r="I252" s="155"/>
    </row>
    <row r="253" s="136" customFormat="1" spans="1:9">
      <c r="A253" s="134"/>
      <c r="B253" s="155"/>
      <c r="F253" s="150"/>
      <c r="G253" s="150"/>
      <c r="H253" s="151"/>
      <c r="I253" s="155"/>
    </row>
    <row r="254" s="136" customFormat="1" spans="1:9">
      <c r="A254" s="134"/>
      <c r="B254" s="155"/>
      <c r="F254" s="150"/>
      <c r="G254" s="150"/>
      <c r="H254" s="151"/>
      <c r="I254" s="155"/>
    </row>
    <row r="255" s="136" customFormat="1" spans="1:9">
      <c r="A255" s="134"/>
      <c r="B255" s="155"/>
      <c r="F255" s="150"/>
      <c r="G255" s="150"/>
      <c r="H255" s="151"/>
      <c r="I255" s="155"/>
    </row>
    <row r="256" s="136" customFormat="1" spans="1:9">
      <c r="A256" s="134"/>
      <c r="B256" s="155"/>
      <c r="F256" s="150"/>
      <c r="G256" s="150"/>
      <c r="H256" s="151"/>
      <c r="I256" s="155"/>
    </row>
    <row r="257" s="136" customFormat="1" spans="1:9">
      <c r="A257" s="134"/>
      <c r="B257" s="155"/>
      <c r="F257" s="150"/>
      <c r="G257" s="150"/>
      <c r="H257" s="151"/>
      <c r="I257" s="155"/>
    </row>
    <row r="258" s="136" customFormat="1" spans="1:9">
      <c r="A258" s="134"/>
      <c r="B258" s="155"/>
      <c r="F258" s="150"/>
      <c r="G258" s="150"/>
      <c r="H258" s="151"/>
      <c r="I258" s="155"/>
    </row>
    <row r="259" s="136" customFormat="1" spans="1:9">
      <c r="A259" s="134"/>
      <c r="B259" s="155"/>
      <c r="F259" s="150"/>
      <c r="G259" s="150"/>
      <c r="H259" s="151"/>
      <c r="I259" s="155"/>
    </row>
    <row r="260" s="136" customFormat="1" spans="1:9">
      <c r="A260" s="134"/>
      <c r="B260" s="155"/>
      <c r="F260" s="150"/>
      <c r="G260" s="150"/>
      <c r="H260" s="151"/>
      <c r="I260" s="155"/>
    </row>
    <row r="261" s="136" customFormat="1" spans="1:9">
      <c r="A261" s="134"/>
      <c r="B261" s="155"/>
      <c r="F261" s="150"/>
      <c r="G261" s="150"/>
      <c r="H261" s="151"/>
      <c r="I261" s="155"/>
    </row>
    <row r="262" s="136" customFormat="1" spans="1:9">
      <c r="A262" s="134"/>
      <c r="B262" s="155"/>
      <c r="F262" s="150"/>
      <c r="G262" s="150"/>
      <c r="H262" s="151"/>
      <c r="I262" s="155"/>
    </row>
    <row r="263" s="136" customFormat="1" spans="1:9">
      <c r="A263" s="134"/>
      <c r="B263" s="155"/>
      <c r="F263" s="150"/>
      <c r="G263" s="150"/>
      <c r="H263" s="151"/>
      <c r="I263" s="155"/>
    </row>
    <row r="264" s="136" customFormat="1" spans="1:9">
      <c r="A264" s="134"/>
      <c r="B264" s="155"/>
      <c r="F264" s="150"/>
      <c r="G264" s="150"/>
      <c r="H264" s="151"/>
      <c r="I264" s="155"/>
    </row>
    <row r="265" s="136" customFormat="1" spans="1:9">
      <c r="A265" s="134"/>
      <c r="B265" s="155"/>
      <c r="F265" s="150"/>
      <c r="G265" s="150"/>
      <c r="H265" s="151"/>
      <c r="I265" s="155"/>
    </row>
    <row r="266" s="136" customFormat="1" spans="1:9">
      <c r="A266" s="134"/>
      <c r="B266" s="155"/>
      <c r="F266" s="150"/>
      <c r="G266" s="150"/>
      <c r="H266" s="151"/>
      <c r="I266" s="155"/>
    </row>
    <row r="267" s="136" customFormat="1" spans="1:9">
      <c r="A267" s="134"/>
      <c r="B267" s="155"/>
      <c r="F267" s="150"/>
      <c r="G267" s="150"/>
      <c r="H267" s="151"/>
      <c r="I267" s="155"/>
    </row>
    <row r="268" s="136" customFormat="1" spans="1:9">
      <c r="A268" s="134"/>
      <c r="B268" s="155"/>
      <c r="F268" s="150"/>
      <c r="G268" s="150"/>
      <c r="H268" s="151"/>
      <c r="I268" s="155"/>
    </row>
    <row r="269" s="136" customFormat="1" spans="1:9">
      <c r="A269" s="134"/>
      <c r="B269" s="155"/>
      <c r="F269" s="150"/>
      <c r="G269" s="150"/>
      <c r="H269" s="151"/>
      <c r="I269" s="155"/>
    </row>
    <row r="270" s="136" customFormat="1" spans="1:9">
      <c r="A270" s="134"/>
      <c r="B270" s="155"/>
      <c r="F270" s="150"/>
      <c r="G270" s="150"/>
      <c r="H270" s="151"/>
      <c r="I270" s="155"/>
    </row>
    <row r="271" s="136" customFormat="1" spans="1:9">
      <c r="A271" s="134"/>
      <c r="B271" s="155"/>
      <c r="F271" s="150"/>
      <c r="G271" s="150"/>
      <c r="H271" s="151"/>
      <c r="I271" s="155"/>
    </row>
    <row r="272" s="136" customFormat="1" spans="1:9">
      <c r="A272" s="134"/>
      <c r="B272" s="155"/>
      <c r="F272" s="150"/>
      <c r="G272" s="150"/>
      <c r="H272" s="151"/>
      <c r="I272" s="155"/>
    </row>
    <row r="273" s="136" customFormat="1" spans="1:9">
      <c r="A273" s="134"/>
      <c r="B273" s="155"/>
      <c r="F273" s="150"/>
      <c r="G273" s="150"/>
      <c r="H273" s="151"/>
      <c r="I273" s="155"/>
    </row>
    <row r="274" s="136" customFormat="1" spans="1:9">
      <c r="A274" s="134"/>
      <c r="B274" s="155"/>
      <c r="F274" s="150"/>
      <c r="G274" s="150"/>
      <c r="H274" s="151"/>
      <c r="I274" s="155"/>
    </row>
    <row r="275" s="136" customFormat="1" spans="1:9">
      <c r="A275" s="134"/>
      <c r="B275" s="155"/>
      <c r="F275" s="150"/>
      <c r="G275" s="150"/>
      <c r="H275" s="151"/>
      <c r="I275" s="155"/>
    </row>
    <row r="276" s="136" customFormat="1" spans="1:9">
      <c r="A276" s="134"/>
      <c r="B276" s="155"/>
      <c r="F276" s="150"/>
      <c r="G276" s="150"/>
      <c r="H276" s="151"/>
      <c r="I276" s="155"/>
    </row>
    <row r="277" s="136" customFormat="1" spans="1:9">
      <c r="A277" s="134"/>
      <c r="B277" s="155"/>
      <c r="F277" s="150"/>
      <c r="G277" s="150"/>
      <c r="H277" s="151"/>
      <c r="I277" s="155"/>
    </row>
    <row r="278" s="136" customFormat="1" spans="1:9">
      <c r="A278" s="134"/>
      <c r="B278" s="155"/>
      <c r="F278" s="150"/>
      <c r="G278" s="150"/>
      <c r="H278" s="151"/>
      <c r="I278" s="155"/>
    </row>
    <row r="279" s="136" customFormat="1" spans="1:9">
      <c r="A279" s="134"/>
      <c r="B279" s="155"/>
      <c r="F279" s="150"/>
      <c r="G279" s="150"/>
      <c r="H279" s="151"/>
      <c r="I279" s="155"/>
    </row>
    <row r="280" s="136" customFormat="1" spans="1:9">
      <c r="A280" s="134"/>
      <c r="B280" s="155"/>
      <c r="F280" s="150"/>
      <c r="G280" s="150"/>
      <c r="H280" s="151"/>
      <c r="I280" s="155"/>
    </row>
    <row r="281" s="136" customFormat="1" spans="1:9">
      <c r="A281" s="134"/>
      <c r="B281" s="155"/>
      <c r="F281" s="150"/>
      <c r="G281" s="150"/>
      <c r="H281" s="151"/>
      <c r="I281" s="155"/>
    </row>
    <row r="282" s="136" customFormat="1" spans="1:9">
      <c r="A282" s="134"/>
      <c r="B282" s="155"/>
      <c r="F282" s="150"/>
      <c r="G282" s="150"/>
      <c r="H282" s="151"/>
      <c r="I282" s="155"/>
    </row>
    <row r="283" s="136" customFormat="1" spans="1:9">
      <c r="A283" s="134"/>
      <c r="B283" s="155"/>
      <c r="F283" s="150"/>
      <c r="G283" s="150"/>
      <c r="H283" s="151"/>
      <c r="I283" s="155"/>
    </row>
    <row r="284" s="136" customFormat="1" spans="1:9">
      <c r="A284" s="134"/>
      <c r="B284" s="155"/>
      <c r="F284" s="150"/>
      <c r="G284" s="150"/>
      <c r="H284" s="151"/>
      <c r="I284" s="155"/>
    </row>
    <row r="285" s="136" customFormat="1" spans="1:9">
      <c r="A285" s="134"/>
      <c r="B285" s="155"/>
      <c r="F285" s="150"/>
      <c r="G285" s="150"/>
      <c r="H285" s="151"/>
      <c r="I285" s="155"/>
    </row>
    <row r="286" s="136" customFormat="1" spans="1:9">
      <c r="A286" s="134"/>
      <c r="B286" s="155"/>
      <c r="F286" s="150"/>
      <c r="G286" s="150"/>
      <c r="H286" s="151"/>
      <c r="I286" s="155"/>
    </row>
    <row r="287" s="136" customFormat="1" spans="1:9">
      <c r="A287" s="134"/>
      <c r="B287" s="155"/>
      <c r="F287" s="150"/>
      <c r="G287" s="150"/>
      <c r="H287" s="151"/>
      <c r="I287" s="155"/>
    </row>
    <row r="288" s="136" customFormat="1" spans="1:9">
      <c r="A288" s="134"/>
      <c r="B288" s="155"/>
      <c r="F288" s="150"/>
      <c r="G288" s="150"/>
      <c r="H288" s="151"/>
      <c r="I288" s="155"/>
    </row>
    <row r="289" s="136" customFormat="1" spans="1:9">
      <c r="A289" s="134"/>
      <c r="B289" s="155"/>
      <c r="F289" s="150"/>
      <c r="G289" s="150"/>
      <c r="H289" s="151"/>
      <c r="I289" s="155"/>
    </row>
    <row r="290" s="136" customFormat="1" spans="1:9">
      <c r="A290" s="134"/>
      <c r="B290" s="155"/>
      <c r="F290" s="150"/>
      <c r="G290" s="150"/>
      <c r="H290" s="151"/>
      <c r="I290" s="155"/>
    </row>
    <row r="291" s="136" customFormat="1" spans="1:9">
      <c r="A291" s="134"/>
      <c r="B291" s="155"/>
      <c r="F291" s="150"/>
      <c r="G291" s="150"/>
      <c r="H291" s="151"/>
      <c r="I291" s="155"/>
    </row>
    <row r="292" s="136" customFormat="1" spans="1:9">
      <c r="A292" s="134"/>
      <c r="B292" s="155"/>
      <c r="F292" s="150"/>
      <c r="G292" s="150"/>
      <c r="H292" s="151"/>
      <c r="I292" s="155"/>
    </row>
    <row r="293" s="136" customFormat="1" spans="1:9">
      <c r="A293" s="134"/>
      <c r="B293" s="155"/>
      <c r="F293" s="150"/>
      <c r="G293" s="150"/>
      <c r="H293" s="151"/>
      <c r="I293" s="155"/>
    </row>
    <row r="294" s="136" customFormat="1" spans="1:9">
      <c r="A294" s="134"/>
      <c r="B294" s="155"/>
      <c r="F294" s="150"/>
      <c r="G294" s="150"/>
      <c r="H294" s="151"/>
      <c r="I294" s="155"/>
    </row>
    <row r="295" s="136" customFormat="1" spans="1:9">
      <c r="A295" s="134"/>
      <c r="B295" s="155"/>
      <c r="F295" s="150"/>
      <c r="G295" s="150"/>
      <c r="H295" s="151"/>
      <c r="I295" s="155"/>
    </row>
    <row r="296" s="136" customFormat="1" spans="1:9">
      <c r="A296" s="134"/>
      <c r="B296" s="155"/>
      <c r="F296" s="150"/>
      <c r="G296" s="150"/>
      <c r="H296" s="151"/>
      <c r="I296" s="155"/>
    </row>
    <row r="297" s="136" customFormat="1" spans="1:9">
      <c r="A297" s="134"/>
      <c r="B297" s="155"/>
      <c r="F297" s="150"/>
      <c r="G297" s="150"/>
      <c r="H297" s="151"/>
      <c r="I297" s="155"/>
    </row>
    <row r="298" s="136" customFormat="1" spans="1:9">
      <c r="A298" s="134"/>
      <c r="B298" s="155"/>
      <c r="F298" s="150"/>
      <c r="G298" s="150"/>
      <c r="H298" s="151"/>
      <c r="I298" s="155"/>
    </row>
    <row r="299" s="136" customFormat="1" spans="1:9">
      <c r="A299" s="134"/>
      <c r="B299" s="155"/>
      <c r="F299" s="150"/>
      <c r="G299" s="150"/>
      <c r="H299" s="151"/>
      <c r="I299" s="155"/>
    </row>
    <row r="300" s="136" customFormat="1" spans="1:9">
      <c r="A300" s="134"/>
      <c r="B300" s="155"/>
      <c r="F300" s="150"/>
      <c r="G300" s="150"/>
      <c r="H300" s="151"/>
      <c r="I300" s="155"/>
    </row>
    <row r="301" s="136" customFormat="1" spans="1:9">
      <c r="A301" s="134"/>
      <c r="B301" s="155"/>
      <c r="F301" s="150"/>
      <c r="G301" s="150"/>
      <c r="H301" s="151"/>
      <c r="I301" s="155"/>
    </row>
    <row r="302" s="136" customFormat="1" spans="1:9">
      <c r="A302" s="134"/>
      <c r="B302" s="155"/>
      <c r="F302" s="150"/>
      <c r="G302" s="150"/>
      <c r="H302" s="151"/>
      <c r="I302" s="155"/>
    </row>
    <row r="303" s="136" customFormat="1" spans="1:9">
      <c r="A303" s="134"/>
      <c r="B303" s="155"/>
      <c r="F303" s="150"/>
      <c r="G303" s="150"/>
      <c r="H303" s="151"/>
      <c r="I303" s="155"/>
    </row>
    <row r="304" s="136" customFormat="1" spans="1:9">
      <c r="A304" s="134"/>
      <c r="B304" s="155"/>
      <c r="F304" s="150"/>
      <c r="G304" s="150"/>
      <c r="H304" s="151"/>
      <c r="I304" s="155"/>
    </row>
    <row r="305" s="136" customFormat="1" spans="1:9">
      <c r="A305" s="134"/>
      <c r="B305" s="155"/>
      <c r="F305" s="150"/>
      <c r="G305" s="150"/>
      <c r="H305" s="151"/>
      <c r="I305" s="155"/>
    </row>
    <row r="306" s="136" customFormat="1" spans="1:9">
      <c r="A306" s="134"/>
      <c r="B306" s="155"/>
      <c r="F306" s="150"/>
      <c r="G306" s="150"/>
      <c r="H306" s="151"/>
      <c r="I306" s="155"/>
    </row>
    <row r="307" s="136" customFormat="1" spans="1:9">
      <c r="A307" s="134"/>
      <c r="B307" s="155"/>
      <c r="F307" s="150"/>
      <c r="G307" s="150"/>
      <c r="H307" s="151"/>
      <c r="I307" s="155"/>
    </row>
    <row r="308" s="136" customFormat="1" spans="1:9">
      <c r="A308" s="134"/>
      <c r="B308" s="155"/>
      <c r="F308" s="150"/>
      <c r="G308" s="150"/>
      <c r="H308" s="151"/>
      <c r="I308" s="155"/>
    </row>
    <row r="309" s="136" customFormat="1" spans="1:9">
      <c r="A309" s="134"/>
      <c r="B309" s="155"/>
      <c r="F309" s="150"/>
      <c r="G309" s="150"/>
      <c r="H309" s="151"/>
      <c r="I309" s="155"/>
    </row>
    <row r="310" s="136" customFormat="1" spans="1:9">
      <c r="A310" s="134"/>
      <c r="B310" s="155"/>
      <c r="F310" s="150"/>
      <c r="G310" s="150"/>
      <c r="H310" s="151"/>
      <c r="I310" s="155"/>
    </row>
    <row r="311" s="136" customFormat="1" spans="1:9">
      <c r="A311" s="134"/>
      <c r="B311" s="155"/>
      <c r="F311" s="150"/>
      <c r="G311" s="150"/>
      <c r="H311" s="151"/>
      <c r="I311" s="155"/>
    </row>
    <row r="312" s="136" customFormat="1" spans="1:9">
      <c r="A312" s="134"/>
      <c r="B312" s="155"/>
      <c r="F312" s="150"/>
      <c r="G312" s="150"/>
      <c r="H312" s="151"/>
      <c r="I312" s="155"/>
    </row>
    <row r="313" s="136" customFormat="1" spans="1:9">
      <c r="A313" s="134"/>
      <c r="B313" s="155"/>
      <c r="F313" s="150"/>
      <c r="G313" s="150"/>
      <c r="H313" s="151"/>
      <c r="I313" s="155"/>
    </row>
    <row r="314" s="136" customFormat="1" spans="1:9">
      <c r="A314" s="134"/>
      <c r="B314" s="155"/>
      <c r="F314" s="150"/>
      <c r="G314" s="150"/>
      <c r="H314" s="151"/>
      <c r="I314" s="155"/>
    </row>
    <row r="315" s="136" customFormat="1" spans="1:9">
      <c r="A315" s="134"/>
      <c r="B315" s="155"/>
      <c r="F315" s="150"/>
      <c r="G315" s="150"/>
      <c r="H315" s="151"/>
      <c r="I315" s="155"/>
    </row>
    <row r="316" s="136" customFormat="1" spans="1:9">
      <c r="A316" s="134"/>
      <c r="B316" s="155"/>
      <c r="F316" s="150"/>
      <c r="G316" s="150"/>
      <c r="H316" s="151"/>
      <c r="I316" s="155"/>
    </row>
    <row r="317" s="136" customFormat="1" spans="1:9">
      <c r="A317" s="134"/>
      <c r="B317" s="155"/>
      <c r="F317" s="150"/>
      <c r="G317" s="150"/>
      <c r="H317" s="151"/>
      <c r="I317" s="155"/>
    </row>
    <row r="318" s="136" customFormat="1" spans="1:9">
      <c r="A318" s="134"/>
      <c r="B318" s="155"/>
      <c r="F318" s="150"/>
      <c r="G318" s="150"/>
      <c r="H318" s="151"/>
      <c r="I318" s="155"/>
    </row>
    <row r="319" s="136" customFormat="1" spans="1:9">
      <c r="A319" s="134"/>
      <c r="B319" s="155"/>
      <c r="F319" s="150"/>
      <c r="G319" s="150"/>
      <c r="H319" s="151"/>
      <c r="I319" s="155"/>
    </row>
    <row r="320" s="136" customFormat="1" spans="1:9">
      <c r="A320" s="134"/>
      <c r="B320" s="155"/>
      <c r="F320" s="150"/>
      <c r="G320" s="150"/>
      <c r="H320" s="151"/>
      <c r="I320" s="155"/>
    </row>
    <row r="321" s="136" customFormat="1" spans="1:9">
      <c r="A321" s="134"/>
      <c r="B321" s="155"/>
      <c r="F321" s="150"/>
      <c r="G321" s="150"/>
      <c r="H321" s="151"/>
      <c r="I321" s="155"/>
    </row>
    <row r="322" s="136" customFormat="1" spans="1:9">
      <c r="A322" s="134"/>
      <c r="B322" s="155"/>
      <c r="F322" s="150"/>
      <c r="G322" s="150"/>
      <c r="H322" s="151"/>
      <c r="I322" s="155"/>
    </row>
    <row r="323" s="136" customFormat="1" spans="1:9">
      <c r="A323" s="134"/>
      <c r="B323" s="155"/>
      <c r="F323" s="150"/>
      <c r="G323" s="150"/>
      <c r="H323" s="151"/>
      <c r="I323" s="155"/>
    </row>
    <row r="324" s="136" customFormat="1" spans="1:9">
      <c r="A324" s="134"/>
      <c r="B324" s="155"/>
      <c r="F324" s="150"/>
      <c r="G324" s="150"/>
      <c r="H324" s="151"/>
      <c r="I324" s="155"/>
    </row>
    <row r="325" s="136" customFormat="1" spans="1:9">
      <c r="A325" s="134"/>
      <c r="B325" s="155"/>
      <c r="F325" s="150"/>
      <c r="G325" s="150"/>
      <c r="H325" s="151"/>
      <c r="I325" s="155"/>
    </row>
    <row r="326" s="136" customFormat="1" spans="1:9">
      <c r="A326" s="134"/>
      <c r="B326" s="155"/>
      <c r="F326" s="150"/>
      <c r="G326" s="150"/>
      <c r="H326" s="151"/>
      <c r="I326" s="155"/>
    </row>
    <row r="327" s="136" customFormat="1" spans="1:9">
      <c r="A327" s="134"/>
      <c r="B327" s="155"/>
      <c r="F327" s="150"/>
      <c r="G327" s="150"/>
      <c r="H327" s="151"/>
      <c r="I327" s="155"/>
    </row>
    <row r="328" s="136" customFormat="1" spans="1:9">
      <c r="A328" s="134"/>
      <c r="B328" s="155"/>
      <c r="F328" s="150"/>
      <c r="G328" s="150"/>
      <c r="H328" s="151"/>
      <c r="I328" s="155"/>
    </row>
    <row r="329" s="136" customFormat="1" spans="1:9">
      <c r="A329" s="134"/>
      <c r="B329" s="155"/>
      <c r="F329" s="150"/>
      <c r="G329" s="150"/>
      <c r="H329" s="151"/>
      <c r="I329" s="155"/>
    </row>
    <row r="330" s="136" customFormat="1" spans="1:9">
      <c r="A330" s="134"/>
      <c r="B330" s="155"/>
      <c r="F330" s="150"/>
      <c r="G330" s="150"/>
      <c r="H330" s="151"/>
      <c r="I330" s="155"/>
    </row>
    <row r="331" s="136" customFormat="1" spans="1:9">
      <c r="A331" s="134"/>
      <c r="B331" s="155"/>
      <c r="F331" s="150"/>
      <c r="G331" s="150"/>
      <c r="H331" s="151"/>
      <c r="I331" s="155"/>
    </row>
    <row r="332" s="136" customFormat="1" spans="1:9">
      <c r="A332" s="134"/>
      <c r="B332" s="155"/>
      <c r="F332" s="150"/>
      <c r="G332" s="150"/>
      <c r="H332" s="151"/>
      <c r="I332" s="155"/>
    </row>
    <row r="333" s="136" customFormat="1" spans="1:9">
      <c r="A333" s="134"/>
      <c r="B333" s="155"/>
      <c r="F333" s="150"/>
      <c r="G333" s="150"/>
      <c r="H333" s="151"/>
      <c r="I333" s="155"/>
    </row>
    <row r="334" s="136" customFormat="1" spans="1:9">
      <c r="A334" s="134"/>
      <c r="B334" s="155"/>
      <c r="F334" s="150"/>
      <c r="G334" s="150"/>
      <c r="H334" s="151"/>
      <c r="I334" s="155"/>
    </row>
    <row r="335" s="136" customFormat="1" spans="1:9">
      <c r="A335" s="134"/>
      <c r="B335" s="155"/>
      <c r="F335" s="150"/>
      <c r="G335" s="150"/>
      <c r="H335" s="151"/>
      <c r="I335" s="155"/>
    </row>
    <row r="336" s="136" customFormat="1" spans="1:9">
      <c r="A336" s="134"/>
      <c r="B336" s="155"/>
      <c r="F336" s="150"/>
      <c r="G336" s="150"/>
      <c r="H336" s="151"/>
      <c r="I336" s="155"/>
    </row>
    <row r="337" s="136" customFormat="1" spans="1:9">
      <c r="A337" s="134"/>
      <c r="B337" s="155"/>
      <c r="F337" s="150"/>
      <c r="G337" s="150"/>
      <c r="H337" s="151"/>
      <c r="I337" s="155"/>
    </row>
    <row r="338" s="136" customFormat="1" spans="1:9">
      <c r="A338" s="134"/>
      <c r="B338" s="155"/>
      <c r="F338" s="150"/>
      <c r="G338" s="150"/>
      <c r="H338" s="151"/>
      <c r="I338" s="155"/>
    </row>
    <row r="339" s="136" customFormat="1" spans="1:9">
      <c r="A339" s="134"/>
      <c r="B339" s="155"/>
      <c r="F339" s="150"/>
      <c r="G339" s="150"/>
      <c r="H339" s="151"/>
      <c r="I339" s="155"/>
    </row>
    <row r="340" s="136" customFormat="1" spans="1:9">
      <c r="A340" s="134"/>
      <c r="B340" s="155"/>
      <c r="F340" s="150"/>
      <c r="G340" s="150"/>
      <c r="H340" s="151"/>
      <c r="I340" s="155"/>
    </row>
    <row r="341" s="136" customFormat="1" spans="1:9">
      <c r="A341" s="134"/>
      <c r="B341" s="155"/>
      <c r="F341" s="150"/>
      <c r="G341" s="150"/>
      <c r="H341" s="151"/>
      <c r="I341" s="155"/>
    </row>
    <row r="342" s="136" customFormat="1" spans="1:9">
      <c r="A342" s="134"/>
      <c r="B342" s="155"/>
      <c r="F342" s="150"/>
      <c r="G342" s="150"/>
      <c r="H342" s="151"/>
      <c r="I342" s="155"/>
    </row>
    <row r="343" s="136" customFormat="1" spans="1:9">
      <c r="A343" s="134"/>
      <c r="B343" s="155"/>
      <c r="F343" s="150"/>
      <c r="G343" s="150"/>
      <c r="H343" s="151"/>
      <c r="I343" s="155"/>
    </row>
    <row r="344" s="136" customFormat="1" spans="1:9">
      <c r="A344" s="134"/>
      <c r="B344" s="155"/>
      <c r="F344" s="150"/>
      <c r="G344" s="150"/>
      <c r="H344" s="151"/>
      <c r="I344" s="155"/>
    </row>
    <row r="345" s="136" customFormat="1" spans="1:9">
      <c r="A345" s="134"/>
      <c r="B345" s="155"/>
      <c r="F345" s="150"/>
      <c r="G345" s="150"/>
      <c r="H345" s="151"/>
      <c r="I345" s="155"/>
    </row>
    <row r="346" s="136" customFormat="1" spans="1:9">
      <c r="A346" s="134"/>
      <c r="B346" s="155"/>
      <c r="F346" s="150"/>
      <c r="G346" s="150"/>
      <c r="H346" s="151"/>
      <c r="I346" s="155"/>
    </row>
    <row r="347" s="136" customFormat="1" spans="1:9">
      <c r="A347" s="134"/>
      <c r="B347" s="155"/>
      <c r="F347" s="150"/>
      <c r="G347" s="150"/>
      <c r="H347" s="151"/>
      <c r="I347" s="155"/>
    </row>
    <row r="348" s="136" customFormat="1" spans="1:9">
      <c r="A348" s="134"/>
      <c r="B348" s="155"/>
      <c r="F348" s="150"/>
      <c r="G348" s="150"/>
      <c r="H348" s="151"/>
      <c r="I348" s="155"/>
    </row>
    <row r="349" s="136" customFormat="1" spans="1:9">
      <c r="A349" s="134"/>
      <c r="B349" s="155"/>
      <c r="F349" s="150"/>
      <c r="G349" s="150"/>
      <c r="H349" s="151"/>
      <c r="I349" s="155"/>
    </row>
    <row r="350" s="136" customFormat="1" spans="1:9">
      <c r="A350" s="134"/>
      <c r="B350" s="155"/>
      <c r="F350" s="150"/>
      <c r="G350" s="150"/>
      <c r="H350" s="151"/>
      <c r="I350" s="155"/>
    </row>
    <row r="351" s="136" customFormat="1" spans="1:9">
      <c r="A351" s="134"/>
      <c r="B351" s="155"/>
      <c r="F351" s="150"/>
      <c r="G351" s="150"/>
      <c r="H351" s="151"/>
      <c r="I351" s="155"/>
    </row>
    <row r="352" s="136" customFormat="1" spans="1:9">
      <c r="A352" s="134"/>
      <c r="B352" s="155"/>
      <c r="F352" s="150"/>
      <c r="G352" s="150"/>
      <c r="H352" s="151"/>
      <c r="I352" s="155"/>
    </row>
    <row r="353" s="136" customFormat="1" spans="1:9">
      <c r="A353" s="134"/>
      <c r="B353" s="155"/>
      <c r="F353" s="150"/>
      <c r="G353" s="150"/>
      <c r="H353" s="151"/>
      <c r="I353" s="155"/>
    </row>
    <row r="354" s="136" customFormat="1" spans="1:9">
      <c r="A354" s="134"/>
      <c r="B354" s="155"/>
      <c r="F354" s="150"/>
      <c r="G354" s="150"/>
      <c r="H354" s="151"/>
      <c r="I354" s="155"/>
    </row>
    <row r="355" s="136" customFormat="1" spans="1:9">
      <c r="A355" s="134"/>
      <c r="B355" s="155"/>
      <c r="F355" s="150"/>
      <c r="G355" s="150"/>
      <c r="H355" s="151"/>
      <c r="I355" s="155"/>
    </row>
    <row r="356" s="136" customFormat="1" spans="1:9">
      <c r="A356" s="134"/>
      <c r="B356" s="155"/>
      <c r="F356" s="150"/>
      <c r="G356" s="150"/>
      <c r="H356" s="151"/>
      <c r="I356" s="155"/>
    </row>
    <row r="357" s="136" customFormat="1" spans="1:9">
      <c r="A357" s="134"/>
      <c r="B357" s="155"/>
      <c r="F357" s="150"/>
      <c r="G357" s="150"/>
      <c r="H357" s="151"/>
      <c r="I357" s="155"/>
    </row>
    <row r="358" s="136" customFormat="1" spans="1:9">
      <c r="A358" s="134"/>
      <c r="B358" s="155"/>
      <c r="F358" s="150"/>
      <c r="G358" s="150"/>
      <c r="H358" s="151"/>
      <c r="I358" s="155"/>
    </row>
    <row r="359" s="136" customFormat="1" spans="1:9">
      <c r="A359" s="134"/>
      <c r="B359" s="155"/>
      <c r="F359" s="150"/>
      <c r="G359" s="150"/>
      <c r="H359" s="151"/>
      <c r="I359" s="155"/>
    </row>
    <row r="360" s="136" customFormat="1" spans="1:9">
      <c r="A360" s="134"/>
      <c r="B360" s="155"/>
      <c r="F360" s="150"/>
      <c r="G360" s="150"/>
      <c r="H360" s="151"/>
      <c r="I360" s="155"/>
    </row>
    <row r="361" s="136" customFormat="1" spans="1:9">
      <c r="A361" s="134"/>
      <c r="B361" s="155"/>
      <c r="F361" s="150"/>
      <c r="G361" s="150"/>
      <c r="H361" s="151"/>
      <c r="I361" s="155"/>
    </row>
    <row r="362" s="136" customFormat="1" spans="1:9">
      <c r="A362" s="134"/>
      <c r="B362" s="155"/>
      <c r="F362" s="150"/>
      <c r="G362" s="150"/>
      <c r="H362" s="151"/>
      <c r="I362" s="155"/>
    </row>
    <row r="363" s="136" customFormat="1" spans="1:9">
      <c r="A363" s="134"/>
      <c r="B363" s="155"/>
      <c r="F363" s="150"/>
      <c r="G363" s="150"/>
      <c r="H363" s="151"/>
      <c r="I363" s="155"/>
    </row>
    <row r="364" s="136" customFormat="1" spans="1:9">
      <c r="A364" s="134"/>
      <c r="B364" s="155"/>
      <c r="F364" s="150"/>
      <c r="G364" s="150"/>
      <c r="H364" s="151"/>
      <c r="I364" s="155"/>
    </row>
    <row r="365" s="136" customFormat="1" spans="1:9">
      <c r="A365" s="134"/>
      <c r="B365" s="155"/>
      <c r="F365" s="150"/>
      <c r="G365" s="150"/>
      <c r="H365" s="151"/>
      <c r="I365" s="155"/>
    </row>
    <row r="366" s="136" customFormat="1" spans="1:9">
      <c r="A366" s="134"/>
      <c r="B366" s="155"/>
      <c r="F366" s="150"/>
      <c r="G366" s="150"/>
      <c r="H366" s="151"/>
      <c r="I366" s="155"/>
    </row>
    <row r="367" s="136" customFormat="1" spans="1:9">
      <c r="A367" s="134"/>
      <c r="B367" s="155"/>
      <c r="F367" s="150"/>
      <c r="G367" s="150"/>
      <c r="H367" s="151"/>
      <c r="I367" s="155"/>
    </row>
    <row r="368" s="136" customFormat="1" spans="1:9">
      <c r="A368" s="134"/>
      <c r="B368" s="155"/>
      <c r="F368" s="150"/>
      <c r="G368" s="150"/>
      <c r="H368" s="151"/>
      <c r="I368" s="155"/>
    </row>
    <row r="369" s="136" customFormat="1" spans="1:9">
      <c r="A369" s="134"/>
      <c r="B369" s="155"/>
      <c r="F369" s="150"/>
      <c r="G369" s="150"/>
      <c r="H369" s="151"/>
      <c r="I369" s="155"/>
    </row>
    <row r="370" s="136" customFormat="1" spans="1:9">
      <c r="A370" s="134"/>
      <c r="B370" s="155"/>
      <c r="F370" s="150"/>
      <c r="G370" s="150"/>
      <c r="H370" s="151"/>
      <c r="I370" s="155"/>
    </row>
    <row r="371" s="136" customFormat="1" spans="1:9">
      <c r="A371" s="134"/>
      <c r="B371" s="155"/>
      <c r="F371" s="150"/>
      <c r="G371" s="150"/>
      <c r="H371" s="151"/>
      <c r="I371" s="155"/>
    </row>
    <row r="372" s="136" customFormat="1" spans="1:9">
      <c r="A372" s="134"/>
      <c r="B372" s="155"/>
      <c r="F372" s="150"/>
      <c r="G372" s="150"/>
      <c r="H372" s="151"/>
      <c r="I372" s="155"/>
    </row>
    <row r="373" s="136" customFormat="1" spans="1:9">
      <c r="A373" s="134"/>
      <c r="B373" s="155"/>
      <c r="F373" s="150"/>
      <c r="G373" s="150"/>
      <c r="H373" s="151"/>
      <c r="I373" s="155"/>
    </row>
    <row r="374" s="136" customFormat="1" spans="1:9">
      <c r="A374" s="134"/>
      <c r="B374" s="155"/>
      <c r="F374" s="150"/>
      <c r="G374" s="150"/>
      <c r="H374" s="151"/>
      <c r="I374" s="155"/>
    </row>
    <row r="375" s="136" customFormat="1" spans="1:9">
      <c r="A375" s="134"/>
      <c r="B375" s="155"/>
      <c r="F375" s="150"/>
      <c r="G375" s="150"/>
      <c r="H375" s="151"/>
      <c r="I375" s="155"/>
    </row>
    <row r="376" s="136" customFormat="1" spans="1:9">
      <c r="A376" s="134"/>
      <c r="B376" s="155"/>
      <c r="F376" s="150"/>
      <c r="G376" s="150"/>
      <c r="H376" s="151"/>
      <c r="I376" s="155"/>
    </row>
    <row r="377" s="136" customFormat="1" spans="1:9">
      <c r="A377" s="134"/>
      <c r="B377" s="155"/>
      <c r="F377" s="150"/>
      <c r="G377" s="150"/>
      <c r="H377" s="151"/>
      <c r="I377" s="155"/>
    </row>
    <row r="378" s="136" customFormat="1" spans="1:9">
      <c r="A378" s="134"/>
      <c r="B378" s="155"/>
      <c r="F378" s="150"/>
      <c r="G378" s="150"/>
      <c r="H378" s="151"/>
      <c r="I378" s="155"/>
    </row>
    <row r="379" s="136" customFormat="1" spans="1:9">
      <c r="A379" s="134"/>
      <c r="B379" s="155"/>
      <c r="F379" s="150"/>
      <c r="G379" s="150"/>
      <c r="H379" s="151"/>
      <c r="I379" s="155"/>
    </row>
    <row r="380" s="136" customFormat="1" spans="1:9">
      <c r="A380" s="134"/>
      <c r="B380" s="155"/>
      <c r="F380" s="150"/>
      <c r="G380" s="150"/>
      <c r="H380" s="151"/>
      <c r="I380" s="155"/>
    </row>
    <row r="381" s="136" customFormat="1" spans="1:9">
      <c r="A381" s="134"/>
      <c r="B381" s="155"/>
      <c r="F381" s="150"/>
      <c r="G381" s="150"/>
      <c r="H381" s="151"/>
      <c r="I381" s="155"/>
    </row>
    <row r="382" s="136" customFormat="1" spans="1:9">
      <c r="A382" s="134"/>
      <c r="B382" s="155"/>
      <c r="F382" s="150"/>
      <c r="G382" s="150"/>
      <c r="H382" s="151"/>
      <c r="I382" s="155"/>
    </row>
    <row r="383" s="136" customFormat="1" spans="1:9">
      <c r="A383" s="134"/>
      <c r="B383" s="155"/>
      <c r="F383" s="150"/>
      <c r="G383" s="150"/>
      <c r="H383" s="151"/>
      <c r="I383" s="155"/>
    </row>
    <row r="384" s="136" customFormat="1" spans="1:9">
      <c r="A384" s="134"/>
      <c r="B384" s="155"/>
      <c r="F384" s="150"/>
      <c r="G384" s="150"/>
      <c r="H384" s="151"/>
      <c r="I384" s="155"/>
    </row>
    <row r="385" s="136" customFormat="1" spans="1:9">
      <c r="A385" s="134"/>
      <c r="B385" s="155"/>
      <c r="F385" s="150"/>
      <c r="G385" s="150"/>
      <c r="H385" s="151"/>
      <c r="I385" s="155"/>
    </row>
    <row r="386" s="136" customFormat="1" spans="1:9">
      <c r="A386" s="134"/>
      <c r="B386" s="155"/>
      <c r="F386" s="150"/>
      <c r="G386" s="150"/>
      <c r="H386" s="151"/>
      <c r="I386" s="155"/>
    </row>
    <row r="387" s="136" customFormat="1" spans="1:9">
      <c r="A387" s="134"/>
      <c r="B387" s="155"/>
      <c r="F387" s="150"/>
      <c r="G387" s="150"/>
      <c r="H387" s="151"/>
      <c r="I387" s="155"/>
    </row>
    <row r="388" s="136" customFormat="1" spans="1:9">
      <c r="A388" s="134"/>
      <c r="B388" s="155"/>
      <c r="F388" s="150"/>
      <c r="G388" s="150"/>
      <c r="H388" s="151"/>
      <c r="I388" s="155"/>
    </row>
    <row r="389" s="136" customFormat="1" spans="1:9">
      <c r="A389" s="134"/>
      <c r="B389" s="155"/>
      <c r="F389" s="150"/>
      <c r="G389" s="150"/>
      <c r="H389" s="151"/>
      <c r="I389" s="155"/>
    </row>
    <row r="390" s="136" customFormat="1" spans="1:9">
      <c r="A390" s="134"/>
      <c r="B390" s="155"/>
      <c r="F390" s="150"/>
      <c r="G390" s="150"/>
      <c r="H390" s="151"/>
      <c r="I390" s="155"/>
    </row>
    <row r="391" s="136" customFormat="1" spans="1:9">
      <c r="A391" s="134"/>
      <c r="B391" s="155"/>
      <c r="F391" s="150"/>
      <c r="G391" s="150"/>
      <c r="H391" s="151"/>
      <c r="I391" s="155"/>
    </row>
    <row r="392" s="136" customFormat="1" spans="1:9">
      <c r="A392" s="134"/>
      <c r="B392" s="155"/>
      <c r="F392" s="150"/>
      <c r="G392" s="150"/>
      <c r="H392" s="151"/>
      <c r="I392" s="155"/>
    </row>
    <row r="393" s="136" customFormat="1" spans="1:9">
      <c r="A393" s="134"/>
      <c r="B393" s="155"/>
      <c r="F393" s="150"/>
      <c r="G393" s="150"/>
      <c r="H393" s="151"/>
      <c r="I393" s="155"/>
    </row>
    <row r="394" s="136" customFormat="1" spans="1:9">
      <c r="A394" s="134"/>
      <c r="B394" s="155"/>
      <c r="F394" s="150"/>
      <c r="G394" s="150"/>
      <c r="H394" s="151"/>
      <c r="I394" s="155"/>
    </row>
    <row r="395" s="136" customFormat="1" spans="1:9">
      <c r="A395" s="134"/>
      <c r="B395" s="155"/>
      <c r="F395" s="150"/>
      <c r="G395" s="150"/>
      <c r="H395" s="151"/>
      <c r="I395" s="155"/>
    </row>
    <row r="396" s="136" customFormat="1" spans="1:9">
      <c r="A396" s="134"/>
      <c r="B396" s="155"/>
      <c r="F396" s="150"/>
      <c r="G396" s="150"/>
      <c r="H396" s="151"/>
      <c r="I396" s="155"/>
    </row>
    <row r="397" s="136" customFormat="1" spans="1:9">
      <c r="A397" s="134"/>
      <c r="B397" s="155"/>
      <c r="F397" s="150"/>
      <c r="G397" s="150"/>
      <c r="H397" s="151"/>
      <c r="I397" s="155"/>
    </row>
    <row r="398" s="136" customFormat="1" spans="1:9">
      <c r="A398" s="134"/>
      <c r="B398" s="155"/>
      <c r="F398" s="150"/>
      <c r="G398" s="150"/>
      <c r="H398" s="151"/>
      <c r="I398" s="155"/>
    </row>
    <row r="399" s="136" customFormat="1" spans="1:9">
      <c r="A399" s="134"/>
      <c r="B399" s="155"/>
      <c r="F399" s="150"/>
      <c r="G399" s="150"/>
      <c r="H399" s="151"/>
      <c r="I399" s="155"/>
    </row>
    <row r="400" s="136" customFormat="1" spans="1:9">
      <c r="A400" s="134"/>
      <c r="B400" s="155"/>
      <c r="F400" s="150"/>
      <c r="G400" s="150"/>
      <c r="H400" s="151"/>
      <c r="I400" s="155"/>
    </row>
    <row r="401" s="136" customFormat="1" spans="1:9">
      <c r="A401" s="134"/>
      <c r="B401" s="155"/>
      <c r="F401" s="150"/>
      <c r="G401" s="150"/>
      <c r="H401" s="151"/>
      <c r="I401" s="155"/>
    </row>
    <row r="402" s="136" customFormat="1" spans="1:9">
      <c r="A402" s="134"/>
      <c r="B402" s="155"/>
      <c r="F402" s="150"/>
      <c r="G402" s="150"/>
      <c r="H402" s="151"/>
      <c r="I402" s="155"/>
    </row>
    <row r="403" s="136" customFormat="1" spans="1:9">
      <c r="A403" s="134"/>
      <c r="B403" s="155"/>
      <c r="F403" s="150"/>
      <c r="G403" s="150"/>
      <c r="H403" s="151"/>
      <c r="I403" s="155"/>
    </row>
    <row r="404" s="136" customFormat="1" spans="1:9">
      <c r="A404" s="134"/>
      <c r="B404" s="155"/>
      <c r="F404" s="150"/>
      <c r="G404" s="150"/>
      <c r="H404" s="151"/>
      <c r="I404" s="155"/>
    </row>
    <row r="405" s="136" customFormat="1" spans="1:9">
      <c r="A405" s="134"/>
      <c r="B405" s="155"/>
      <c r="F405" s="150"/>
      <c r="G405" s="150"/>
      <c r="H405" s="151"/>
      <c r="I405" s="155"/>
    </row>
    <row r="406" s="136" customFormat="1" spans="1:9">
      <c r="A406" s="134"/>
      <c r="B406" s="155"/>
      <c r="F406" s="150"/>
      <c r="G406" s="150"/>
      <c r="H406" s="151"/>
      <c r="I406" s="155"/>
    </row>
    <row r="407" s="136" customFormat="1" spans="1:9">
      <c r="A407" s="134"/>
      <c r="B407" s="155"/>
      <c r="F407" s="150"/>
      <c r="G407" s="150"/>
      <c r="H407" s="151"/>
      <c r="I407" s="155"/>
    </row>
    <row r="408" s="136" customFormat="1" spans="1:9">
      <c r="A408" s="134"/>
      <c r="B408" s="155"/>
      <c r="F408" s="150"/>
      <c r="G408" s="150"/>
      <c r="H408" s="151"/>
      <c r="I408" s="155"/>
    </row>
    <row r="409" s="136" customFormat="1" spans="1:9">
      <c r="A409" s="134"/>
      <c r="B409" s="155"/>
      <c r="F409" s="150"/>
      <c r="G409" s="150"/>
      <c r="H409" s="151"/>
      <c r="I409" s="155"/>
    </row>
    <row r="410" s="136" customFormat="1" spans="1:9">
      <c r="A410" s="134"/>
      <c r="B410" s="155"/>
      <c r="F410" s="150"/>
      <c r="G410" s="150"/>
      <c r="H410" s="151"/>
      <c r="I410" s="155"/>
    </row>
    <row r="411" s="136" customFormat="1" spans="1:9">
      <c r="A411" s="134"/>
      <c r="B411" s="155"/>
      <c r="F411" s="150"/>
      <c r="G411" s="150"/>
      <c r="H411" s="151"/>
      <c r="I411" s="155"/>
    </row>
    <row r="412" s="136" customFormat="1" spans="1:9">
      <c r="A412" s="134"/>
      <c r="B412" s="155"/>
      <c r="F412" s="150"/>
      <c r="G412" s="150"/>
      <c r="H412" s="151"/>
      <c r="I412" s="155"/>
    </row>
    <row r="413" s="136" customFormat="1" spans="1:9">
      <c r="A413" s="134"/>
      <c r="B413" s="155"/>
      <c r="F413" s="150"/>
      <c r="G413" s="150"/>
      <c r="H413" s="151"/>
      <c r="I413" s="155"/>
    </row>
    <row r="414" s="136" customFormat="1" spans="1:9">
      <c r="A414" s="134"/>
      <c r="B414" s="155"/>
      <c r="F414" s="150"/>
      <c r="G414" s="150"/>
      <c r="H414" s="151"/>
      <c r="I414" s="155"/>
    </row>
    <row r="415" s="136" customFormat="1" spans="1:9">
      <c r="A415" s="134"/>
      <c r="B415" s="155"/>
      <c r="F415" s="150"/>
      <c r="G415" s="150"/>
      <c r="H415" s="151"/>
      <c r="I415" s="155"/>
    </row>
    <row r="416" s="136" customFormat="1" spans="1:9">
      <c r="A416" s="134"/>
      <c r="B416" s="155"/>
      <c r="F416" s="150"/>
      <c r="G416" s="150"/>
      <c r="H416" s="151"/>
      <c r="I416" s="155"/>
    </row>
    <row r="417" s="136" customFormat="1" spans="1:9">
      <c r="A417" s="134"/>
      <c r="B417" s="155"/>
      <c r="F417" s="150"/>
      <c r="G417" s="150"/>
      <c r="H417" s="151"/>
      <c r="I417" s="155"/>
    </row>
    <row r="418" s="136" customFormat="1" spans="1:9">
      <c r="A418" s="134"/>
      <c r="B418" s="155"/>
      <c r="F418" s="150"/>
      <c r="G418" s="150"/>
      <c r="H418" s="151"/>
      <c r="I418" s="155"/>
    </row>
    <row r="419" s="136" customFormat="1" spans="1:9">
      <c r="A419" s="134"/>
      <c r="B419" s="155"/>
      <c r="F419" s="150"/>
      <c r="G419" s="150"/>
      <c r="H419" s="151"/>
      <c r="I419" s="155"/>
    </row>
    <row r="420" s="136" customFormat="1" spans="1:9">
      <c r="A420" s="134"/>
      <c r="B420" s="155"/>
      <c r="F420" s="150"/>
      <c r="G420" s="150"/>
      <c r="H420" s="151"/>
      <c r="I420" s="155"/>
    </row>
    <row r="421" s="136" customFormat="1" spans="1:9">
      <c r="A421" s="134"/>
      <c r="B421" s="155"/>
      <c r="F421" s="150"/>
      <c r="G421" s="150"/>
      <c r="H421" s="151"/>
      <c r="I421" s="155"/>
    </row>
    <row r="422" s="136" customFormat="1" spans="1:9">
      <c r="A422" s="134"/>
      <c r="B422" s="155"/>
      <c r="F422" s="150"/>
      <c r="G422" s="150"/>
      <c r="H422" s="151"/>
      <c r="I422" s="155"/>
    </row>
    <row r="423" s="136" customFormat="1" spans="1:9">
      <c r="A423" s="134"/>
      <c r="B423" s="155"/>
      <c r="F423" s="150"/>
      <c r="G423" s="150"/>
      <c r="H423" s="151"/>
      <c r="I423" s="155"/>
    </row>
    <row r="424" s="136" customFormat="1" spans="1:9">
      <c r="A424" s="134"/>
      <c r="B424" s="155"/>
      <c r="F424" s="150"/>
      <c r="G424" s="150"/>
      <c r="H424" s="151"/>
      <c r="I424" s="155"/>
    </row>
    <row r="425" s="136" customFormat="1" spans="1:9">
      <c r="A425" s="134"/>
      <c r="B425" s="155"/>
      <c r="F425" s="150"/>
      <c r="G425" s="150"/>
      <c r="H425" s="151"/>
      <c r="I425" s="155"/>
    </row>
    <row r="426" s="136" customFormat="1" spans="1:9">
      <c r="A426" s="134"/>
      <c r="B426" s="155"/>
      <c r="F426" s="150"/>
      <c r="G426" s="150"/>
      <c r="H426" s="151"/>
      <c r="I426" s="155"/>
    </row>
    <row r="427" s="136" customFormat="1" spans="1:9">
      <c r="A427" s="134"/>
      <c r="B427" s="155"/>
      <c r="F427" s="150"/>
      <c r="G427" s="150"/>
      <c r="H427" s="151"/>
      <c r="I427" s="155"/>
    </row>
    <row r="428" s="136" customFormat="1" spans="1:9">
      <c r="A428" s="134"/>
      <c r="B428" s="155"/>
      <c r="F428" s="150"/>
      <c r="G428" s="150"/>
      <c r="H428" s="151"/>
      <c r="I428" s="155"/>
    </row>
    <row r="429" s="136" customFormat="1" spans="1:9">
      <c r="A429" s="134"/>
      <c r="B429" s="155"/>
      <c r="F429" s="150"/>
      <c r="G429" s="150"/>
      <c r="H429" s="151"/>
      <c r="I429" s="155"/>
    </row>
    <row r="430" s="136" customFormat="1" spans="1:9">
      <c r="A430" s="134"/>
      <c r="B430" s="155"/>
      <c r="F430" s="150"/>
      <c r="G430" s="150"/>
      <c r="H430" s="151"/>
      <c r="I430" s="155"/>
    </row>
    <row r="431" s="136" customFormat="1" spans="1:9">
      <c r="A431" s="134"/>
      <c r="B431" s="155"/>
      <c r="F431" s="150"/>
      <c r="G431" s="150"/>
      <c r="H431" s="151"/>
      <c r="I431" s="155"/>
    </row>
    <row r="432" s="136" customFormat="1" spans="1:9">
      <c r="A432" s="134"/>
      <c r="B432" s="155"/>
      <c r="F432" s="150"/>
      <c r="G432" s="150"/>
      <c r="H432" s="151"/>
      <c r="I432" s="155"/>
    </row>
    <row r="433" s="136" customFormat="1" spans="1:9">
      <c r="A433" s="134"/>
      <c r="B433" s="155"/>
      <c r="F433" s="150"/>
      <c r="G433" s="150"/>
      <c r="H433" s="151"/>
      <c r="I433" s="155"/>
    </row>
    <row r="434" s="136" customFormat="1" spans="1:9">
      <c r="A434" s="134"/>
      <c r="B434" s="155"/>
      <c r="F434" s="150"/>
      <c r="G434" s="150"/>
      <c r="H434" s="151"/>
      <c r="I434" s="155"/>
    </row>
    <row r="435" s="136" customFormat="1" spans="1:9">
      <c r="A435" s="134"/>
      <c r="B435" s="155"/>
      <c r="F435" s="150"/>
      <c r="G435" s="150"/>
      <c r="H435" s="151"/>
      <c r="I435" s="155"/>
    </row>
    <row r="436" s="136" customFormat="1" spans="1:9">
      <c r="A436" s="134"/>
      <c r="B436" s="155"/>
      <c r="F436" s="150"/>
      <c r="G436" s="150"/>
      <c r="H436" s="151"/>
      <c r="I436" s="155"/>
    </row>
    <row r="437" s="136" customFormat="1" spans="1:9">
      <c r="A437" s="134"/>
      <c r="B437" s="155"/>
      <c r="F437" s="150"/>
      <c r="G437" s="150"/>
      <c r="H437" s="151"/>
      <c r="I437" s="155"/>
    </row>
    <row r="438" s="136" customFormat="1" spans="1:9">
      <c r="A438" s="134"/>
      <c r="B438" s="155"/>
      <c r="F438" s="150"/>
      <c r="G438" s="150"/>
      <c r="H438" s="151"/>
      <c r="I438" s="155"/>
    </row>
    <row r="439" s="136" customFormat="1" spans="1:9">
      <c r="A439" s="134"/>
      <c r="B439" s="155"/>
      <c r="F439" s="150"/>
      <c r="G439" s="150"/>
      <c r="H439" s="151"/>
      <c r="I439" s="155"/>
    </row>
    <row r="440" s="136" customFormat="1" spans="1:9">
      <c r="A440" s="134"/>
      <c r="B440" s="155"/>
      <c r="F440" s="150"/>
      <c r="G440" s="150"/>
      <c r="H440" s="151"/>
      <c r="I440" s="155"/>
    </row>
    <row r="441" s="136" customFormat="1" spans="1:9">
      <c r="A441" s="134"/>
      <c r="B441" s="155"/>
      <c r="F441" s="150"/>
      <c r="G441" s="150"/>
      <c r="H441" s="151"/>
      <c r="I441" s="155"/>
    </row>
    <row r="442" s="136" customFormat="1" spans="1:9">
      <c r="A442" s="134"/>
      <c r="B442" s="155"/>
      <c r="F442" s="150"/>
      <c r="G442" s="150"/>
      <c r="H442" s="151"/>
      <c r="I442" s="155"/>
    </row>
    <row r="443" s="136" customFormat="1" spans="1:9">
      <c r="A443" s="134"/>
      <c r="B443" s="155"/>
      <c r="F443" s="150"/>
      <c r="G443" s="150"/>
      <c r="H443" s="151"/>
      <c r="I443" s="155"/>
    </row>
    <row r="444" s="136" customFormat="1" spans="1:9">
      <c r="A444" s="134"/>
      <c r="B444" s="155"/>
      <c r="F444" s="150"/>
      <c r="G444" s="150"/>
      <c r="H444" s="151"/>
      <c r="I444" s="155"/>
    </row>
    <row r="445" s="136" customFormat="1" spans="1:9">
      <c r="A445" s="134"/>
      <c r="B445" s="155"/>
      <c r="F445" s="150"/>
      <c r="G445" s="150"/>
      <c r="H445" s="151"/>
      <c r="I445" s="155"/>
    </row>
    <row r="446" s="136" customFormat="1" spans="1:9">
      <c r="A446" s="134"/>
      <c r="B446" s="155"/>
      <c r="F446" s="150"/>
      <c r="G446" s="150"/>
      <c r="H446" s="151"/>
      <c r="I446" s="155"/>
    </row>
    <row r="447" s="136" customFormat="1" spans="1:9">
      <c r="A447" s="134"/>
      <c r="B447" s="155"/>
      <c r="F447" s="150"/>
      <c r="G447" s="150"/>
      <c r="H447" s="151"/>
      <c r="I447" s="155"/>
    </row>
    <row r="448" s="136" customFormat="1" spans="1:9">
      <c r="A448" s="134"/>
      <c r="B448" s="155"/>
      <c r="F448" s="150"/>
      <c r="G448" s="150"/>
      <c r="H448" s="151"/>
      <c r="I448" s="155"/>
    </row>
    <row r="449" s="136" customFormat="1" spans="1:9">
      <c r="A449" s="134"/>
      <c r="B449" s="155"/>
      <c r="F449" s="150"/>
      <c r="G449" s="150"/>
      <c r="H449" s="151"/>
      <c r="I449" s="155"/>
    </row>
    <row r="450" s="136" customFormat="1" spans="1:9">
      <c r="A450" s="134"/>
      <c r="B450" s="155"/>
      <c r="F450" s="150"/>
      <c r="G450" s="150"/>
      <c r="H450" s="151"/>
      <c r="I450" s="155"/>
    </row>
    <row r="451" s="136" customFormat="1" spans="1:9">
      <c r="A451" s="134"/>
      <c r="B451" s="155"/>
      <c r="F451" s="150"/>
      <c r="G451" s="150"/>
      <c r="H451" s="151"/>
      <c r="I451" s="155"/>
    </row>
    <row r="452" s="136" customFormat="1" spans="1:9">
      <c r="A452" s="134"/>
      <c r="B452" s="155"/>
      <c r="F452" s="150"/>
      <c r="G452" s="150"/>
      <c r="H452" s="151"/>
      <c r="I452" s="155"/>
    </row>
    <row r="453" s="136" customFormat="1" spans="1:9">
      <c r="A453" s="134"/>
      <c r="B453" s="155"/>
      <c r="F453" s="150"/>
      <c r="G453" s="150"/>
      <c r="H453" s="151"/>
      <c r="I453" s="155"/>
    </row>
    <row r="454" s="136" customFormat="1" spans="1:9">
      <c r="A454" s="134"/>
      <c r="B454" s="155"/>
      <c r="F454" s="150"/>
      <c r="G454" s="150"/>
      <c r="H454" s="151"/>
      <c r="I454" s="155"/>
    </row>
    <row r="455" s="136" customFormat="1" spans="1:9">
      <c r="A455" s="134"/>
      <c r="B455" s="155"/>
      <c r="F455" s="150"/>
      <c r="G455" s="150"/>
      <c r="H455" s="151"/>
      <c r="I455" s="155"/>
    </row>
    <row r="456" s="136" customFormat="1" spans="1:9">
      <c r="A456" s="134"/>
      <c r="B456" s="155"/>
      <c r="F456" s="150"/>
      <c r="G456" s="150"/>
      <c r="H456" s="151"/>
      <c r="I456" s="155"/>
    </row>
    <row r="457" s="136" customFormat="1" spans="1:9">
      <c r="A457" s="134"/>
      <c r="B457" s="155"/>
      <c r="F457" s="150"/>
      <c r="G457" s="150"/>
      <c r="H457" s="151"/>
      <c r="I457" s="155"/>
    </row>
    <row r="458" s="136" customFormat="1" spans="1:9">
      <c r="A458" s="134"/>
      <c r="B458" s="155"/>
      <c r="F458" s="150"/>
      <c r="G458" s="150"/>
      <c r="H458" s="151"/>
      <c r="I458" s="155"/>
    </row>
    <row r="459" s="136" customFormat="1" spans="1:9">
      <c r="A459" s="134"/>
      <c r="B459" s="155"/>
      <c r="F459" s="150"/>
      <c r="G459" s="150"/>
      <c r="H459" s="151"/>
      <c r="I459" s="155"/>
    </row>
    <row r="460" s="136" customFormat="1" spans="1:9">
      <c r="A460" s="134"/>
      <c r="B460" s="155"/>
      <c r="F460" s="150"/>
      <c r="G460" s="150"/>
      <c r="H460" s="151"/>
      <c r="I460" s="155"/>
    </row>
    <row r="461" s="136" customFormat="1" spans="1:9">
      <c r="A461" s="134"/>
      <c r="B461" s="155"/>
      <c r="F461" s="150"/>
      <c r="G461" s="150"/>
      <c r="H461" s="151"/>
      <c r="I461" s="155"/>
    </row>
    <row r="462" s="136" customFormat="1" spans="1:9">
      <c r="A462" s="134"/>
      <c r="B462" s="155"/>
      <c r="F462" s="150"/>
      <c r="G462" s="150"/>
      <c r="H462" s="151"/>
      <c r="I462" s="155"/>
    </row>
    <row r="463" s="136" customFormat="1" spans="1:9">
      <c r="A463" s="134"/>
      <c r="B463" s="155"/>
      <c r="F463" s="150"/>
      <c r="G463" s="150"/>
      <c r="H463" s="151"/>
      <c r="I463" s="155"/>
    </row>
    <row r="464" s="136" customFormat="1" spans="1:9">
      <c r="A464" s="134"/>
      <c r="B464" s="155"/>
      <c r="F464" s="150"/>
      <c r="G464" s="150"/>
      <c r="H464" s="151"/>
      <c r="I464" s="155"/>
    </row>
    <row r="465" s="136" customFormat="1" spans="1:9">
      <c r="A465" s="134"/>
      <c r="B465" s="155"/>
      <c r="F465" s="150"/>
      <c r="G465" s="150"/>
      <c r="H465" s="151"/>
      <c r="I465" s="155"/>
    </row>
    <row r="466" s="136" customFormat="1" spans="1:9">
      <c r="A466" s="134"/>
      <c r="B466" s="155"/>
      <c r="F466" s="150"/>
      <c r="G466" s="150"/>
      <c r="H466" s="151"/>
      <c r="I466" s="155"/>
    </row>
    <row r="467" s="136" customFormat="1" spans="1:9">
      <c r="A467" s="134"/>
      <c r="B467" s="155"/>
      <c r="F467" s="150"/>
      <c r="G467" s="150"/>
      <c r="H467" s="151"/>
      <c r="I467" s="155"/>
    </row>
    <row r="468" s="136" customFormat="1" spans="1:9">
      <c r="A468" s="134"/>
      <c r="B468" s="155"/>
      <c r="F468" s="150"/>
      <c r="G468" s="150"/>
      <c r="H468" s="151"/>
      <c r="I468" s="155"/>
    </row>
    <row r="469" s="136" customFormat="1" spans="1:9">
      <c r="A469" s="134"/>
      <c r="B469" s="155"/>
      <c r="F469" s="150"/>
      <c r="G469" s="150"/>
      <c r="H469" s="151"/>
      <c r="I469" s="155"/>
    </row>
    <row r="470" s="136" customFormat="1" spans="1:9">
      <c r="A470" s="134"/>
      <c r="B470" s="155"/>
      <c r="F470" s="150"/>
      <c r="G470" s="150"/>
      <c r="H470" s="151"/>
      <c r="I470" s="155"/>
    </row>
    <row r="471" s="136" customFormat="1" spans="1:9">
      <c r="A471" s="134"/>
      <c r="B471" s="155"/>
      <c r="F471" s="150"/>
      <c r="G471" s="150"/>
      <c r="H471" s="151"/>
      <c r="I471" s="155"/>
    </row>
    <row r="472" s="136" customFormat="1" spans="1:9">
      <c r="A472" s="134"/>
      <c r="B472" s="155"/>
      <c r="F472" s="150"/>
      <c r="G472" s="150"/>
      <c r="H472" s="151"/>
      <c r="I472" s="155"/>
    </row>
    <row r="473" s="136" customFormat="1" spans="1:9">
      <c r="A473" s="134"/>
      <c r="B473" s="155"/>
      <c r="F473" s="150"/>
      <c r="G473" s="150"/>
      <c r="H473" s="151"/>
      <c r="I473" s="155"/>
    </row>
    <row r="474" s="136" customFormat="1" spans="1:9">
      <c r="A474" s="134"/>
      <c r="B474" s="155"/>
      <c r="F474" s="150"/>
      <c r="G474" s="150"/>
      <c r="H474" s="151"/>
      <c r="I474" s="155"/>
    </row>
    <row r="475" s="136" customFormat="1" spans="1:9">
      <c r="A475" s="134"/>
      <c r="B475" s="155"/>
      <c r="F475" s="150"/>
      <c r="G475" s="150"/>
      <c r="H475" s="151"/>
      <c r="I475" s="155"/>
    </row>
    <row r="476" s="136" customFormat="1" spans="1:9">
      <c r="A476" s="134"/>
      <c r="B476" s="155"/>
      <c r="F476" s="150"/>
      <c r="G476" s="150"/>
      <c r="H476" s="151"/>
      <c r="I476" s="155"/>
    </row>
    <row r="477" s="136" customFormat="1" spans="1:9">
      <c r="A477" s="134"/>
      <c r="B477" s="155"/>
      <c r="F477" s="150"/>
      <c r="G477" s="150"/>
      <c r="H477" s="151"/>
      <c r="I477" s="155"/>
    </row>
    <row r="478" s="136" customFormat="1" spans="1:9">
      <c r="A478" s="134"/>
      <c r="B478" s="155"/>
      <c r="F478" s="150"/>
      <c r="G478" s="150"/>
      <c r="H478" s="151"/>
      <c r="I478" s="155"/>
    </row>
    <row r="479" s="136" customFormat="1" spans="1:9">
      <c r="A479" s="134"/>
      <c r="B479" s="155"/>
      <c r="F479" s="150"/>
      <c r="G479" s="150"/>
      <c r="H479" s="151"/>
      <c r="I479" s="155"/>
    </row>
    <row r="480" s="136" customFormat="1" spans="1:9">
      <c r="A480" s="134"/>
      <c r="B480" s="155"/>
      <c r="F480" s="150"/>
      <c r="G480" s="150"/>
      <c r="H480" s="151"/>
      <c r="I480" s="155"/>
    </row>
    <row r="481" s="136" customFormat="1" spans="1:9">
      <c r="A481" s="134"/>
      <c r="B481" s="155"/>
      <c r="F481" s="150"/>
      <c r="G481" s="150"/>
      <c r="H481" s="151"/>
      <c r="I481" s="155"/>
    </row>
    <row r="482" s="136" customFormat="1" spans="1:9">
      <c r="A482" s="134"/>
      <c r="B482" s="155"/>
      <c r="F482" s="150"/>
      <c r="G482" s="150"/>
      <c r="H482" s="151"/>
      <c r="I482" s="155"/>
    </row>
    <row r="483" s="136" customFormat="1" spans="1:9">
      <c r="A483" s="134"/>
      <c r="B483" s="155"/>
      <c r="F483" s="150"/>
      <c r="G483" s="150"/>
      <c r="H483" s="151"/>
      <c r="I483" s="155"/>
    </row>
    <row r="484" s="136" customFormat="1" spans="1:9">
      <c r="A484" s="134"/>
      <c r="B484" s="155"/>
      <c r="F484" s="150"/>
      <c r="G484" s="150"/>
      <c r="H484" s="151"/>
      <c r="I484" s="155"/>
    </row>
    <row r="485" s="136" customFormat="1" spans="1:9">
      <c r="A485" s="134"/>
      <c r="B485" s="155"/>
      <c r="F485" s="150"/>
      <c r="G485" s="150"/>
      <c r="H485" s="151"/>
      <c r="I485" s="155"/>
    </row>
    <row r="486" s="136" customFormat="1" spans="1:9">
      <c r="A486" s="134"/>
      <c r="B486" s="155"/>
      <c r="F486" s="150"/>
      <c r="G486" s="150"/>
      <c r="H486" s="151"/>
      <c r="I486" s="155"/>
    </row>
    <row r="487" s="136" customFormat="1" spans="1:9">
      <c r="A487" s="134"/>
      <c r="B487" s="155"/>
      <c r="F487" s="150"/>
      <c r="G487" s="150"/>
      <c r="H487" s="151"/>
      <c r="I487" s="155"/>
    </row>
    <row r="488" s="136" customFormat="1" spans="1:9">
      <c r="A488" s="134"/>
      <c r="B488" s="155"/>
      <c r="F488" s="150"/>
      <c r="G488" s="150"/>
      <c r="H488" s="151"/>
      <c r="I488" s="155"/>
    </row>
    <row r="489" s="136" customFormat="1" spans="1:9">
      <c r="A489" s="134"/>
      <c r="B489" s="155"/>
      <c r="F489" s="150"/>
      <c r="G489" s="150"/>
      <c r="H489" s="151"/>
      <c r="I489" s="155"/>
    </row>
    <row r="490" s="136" customFormat="1" spans="1:9">
      <c r="A490" s="134"/>
      <c r="B490" s="155"/>
      <c r="F490" s="150"/>
      <c r="G490" s="150"/>
      <c r="H490" s="151"/>
      <c r="I490" s="155"/>
    </row>
    <row r="491" s="136" customFormat="1" spans="1:9">
      <c r="A491" s="134"/>
      <c r="B491" s="155"/>
      <c r="F491" s="150"/>
      <c r="G491" s="150"/>
      <c r="H491" s="151"/>
      <c r="I491" s="155"/>
    </row>
    <row r="492" s="136" customFormat="1" spans="1:9">
      <c r="A492" s="134"/>
      <c r="B492" s="155"/>
      <c r="F492" s="150"/>
      <c r="G492" s="150"/>
      <c r="H492" s="151"/>
      <c r="I492" s="155"/>
    </row>
    <row r="493" s="136" customFormat="1" spans="1:9">
      <c r="A493" s="134"/>
      <c r="B493" s="155"/>
      <c r="F493" s="150"/>
      <c r="G493" s="150"/>
      <c r="H493" s="151"/>
      <c r="I493" s="155"/>
    </row>
    <row r="494" s="136" customFormat="1" spans="1:9">
      <c r="A494" s="134"/>
      <c r="B494" s="155"/>
      <c r="F494" s="150"/>
      <c r="G494" s="150"/>
      <c r="H494" s="151"/>
      <c r="I494" s="155"/>
    </row>
    <row r="495" s="136" customFormat="1" spans="1:9">
      <c r="A495" s="134"/>
      <c r="B495" s="155"/>
      <c r="F495" s="150"/>
      <c r="G495" s="150"/>
      <c r="H495" s="151"/>
      <c r="I495" s="155"/>
    </row>
    <row r="496" s="136" customFormat="1" spans="1:9">
      <c r="A496" s="134"/>
      <c r="B496" s="155"/>
      <c r="F496" s="150"/>
      <c r="G496" s="150"/>
      <c r="H496" s="151"/>
      <c r="I496" s="155"/>
    </row>
    <row r="497" s="136" customFormat="1" spans="1:9">
      <c r="A497" s="134"/>
      <c r="B497" s="155"/>
      <c r="F497" s="150"/>
      <c r="G497" s="150"/>
      <c r="H497" s="151"/>
      <c r="I497" s="155"/>
    </row>
    <row r="498" s="136" customFormat="1" spans="1:9">
      <c r="A498" s="134"/>
      <c r="B498" s="155"/>
      <c r="F498" s="150"/>
      <c r="G498" s="150"/>
      <c r="H498" s="151"/>
      <c r="I498" s="155"/>
    </row>
    <row r="499" s="136" customFormat="1" spans="1:9">
      <c r="A499" s="134"/>
      <c r="B499" s="155"/>
      <c r="F499" s="150"/>
      <c r="G499" s="150"/>
      <c r="H499" s="151"/>
      <c r="I499" s="155"/>
    </row>
    <row r="500" s="136" customFormat="1" spans="1:9">
      <c r="A500" s="134"/>
      <c r="B500" s="155"/>
      <c r="F500" s="150"/>
      <c r="G500" s="150"/>
      <c r="H500" s="151"/>
      <c r="I500" s="155"/>
    </row>
    <row r="501" s="136" customFormat="1" spans="1:9">
      <c r="A501" s="134"/>
      <c r="B501" s="155"/>
      <c r="F501" s="150"/>
      <c r="G501" s="150"/>
      <c r="H501" s="151"/>
      <c r="I501" s="155"/>
    </row>
    <row r="502" s="136" customFormat="1" spans="1:9">
      <c r="A502" s="134"/>
      <c r="B502" s="155"/>
      <c r="F502" s="150"/>
      <c r="G502" s="150"/>
      <c r="H502" s="151"/>
      <c r="I502" s="155"/>
    </row>
    <row r="503" s="136" customFormat="1" spans="1:9">
      <c r="A503" s="134"/>
      <c r="B503" s="155"/>
      <c r="F503" s="150"/>
      <c r="G503" s="150"/>
      <c r="H503" s="151"/>
      <c r="I503" s="155"/>
    </row>
    <row r="504" s="136" customFormat="1" spans="1:9">
      <c r="A504" s="134"/>
      <c r="B504" s="155"/>
      <c r="F504" s="150"/>
      <c r="G504" s="150"/>
      <c r="H504" s="151"/>
      <c r="I504" s="155"/>
    </row>
    <row r="505" s="136" customFormat="1" spans="1:9">
      <c r="A505" s="134"/>
      <c r="B505" s="155"/>
      <c r="F505" s="150"/>
      <c r="G505" s="150"/>
      <c r="H505" s="151"/>
      <c r="I505" s="155"/>
    </row>
    <row r="506" s="136" customFormat="1" spans="1:9">
      <c r="A506" s="134"/>
      <c r="B506" s="155"/>
      <c r="F506" s="150"/>
      <c r="G506" s="150"/>
      <c r="H506" s="151"/>
      <c r="I506" s="155"/>
    </row>
    <row r="507" s="136" customFormat="1" spans="1:9">
      <c r="A507" s="134"/>
      <c r="B507" s="155"/>
      <c r="F507" s="150"/>
      <c r="G507" s="150"/>
      <c r="H507" s="151"/>
      <c r="I507" s="155"/>
    </row>
    <row r="508" s="136" customFormat="1" spans="1:9">
      <c r="A508" s="134"/>
      <c r="B508" s="155"/>
      <c r="F508" s="150"/>
      <c r="G508" s="150"/>
      <c r="H508" s="151"/>
      <c r="I508" s="155"/>
    </row>
    <row r="509" s="136" customFormat="1" spans="1:9">
      <c r="A509" s="134"/>
      <c r="B509" s="155"/>
      <c r="F509" s="150"/>
      <c r="G509" s="150"/>
      <c r="H509" s="151"/>
      <c r="I509" s="155"/>
    </row>
    <row r="510" s="136" customFormat="1" spans="1:9">
      <c r="A510" s="134"/>
      <c r="B510" s="155"/>
      <c r="F510" s="150"/>
      <c r="G510" s="150"/>
      <c r="H510" s="151"/>
      <c r="I510" s="155"/>
    </row>
    <row r="511" s="136" customFormat="1" spans="1:9">
      <c r="A511" s="134"/>
      <c r="B511" s="155"/>
      <c r="F511" s="150"/>
      <c r="G511" s="150"/>
      <c r="H511" s="151"/>
      <c r="I511" s="155"/>
    </row>
    <row r="512" s="136" customFormat="1" spans="1:9">
      <c r="A512" s="134"/>
      <c r="B512" s="155"/>
      <c r="F512" s="150"/>
      <c r="G512" s="150"/>
      <c r="H512" s="151"/>
      <c r="I512" s="155"/>
    </row>
    <row r="513" s="136" customFormat="1" spans="1:9">
      <c r="A513" s="134"/>
      <c r="B513" s="155"/>
      <c r="F513" s="150"/>
      <c r="G513" s="150"/>
      <c r="H513" s="151"/>
      <c r="I513" s="155"/>
    </row>
    <row r="514" s="136" customFormat="1" spans="1:9">
      <c r="A514" s="134"/>
      <c r="B514" s="155"/>
      <c r="F514" s="150"/>
      <c r="G514" s="150"/>
      <c r="H514" s="151"/>
      <c r="I514" s="155"/>
    </row>
    <row r="515" s="136" customFormat="1" spans="1:9">
      <c r="A515" s="134"/>
      <c r="B515" s="155"/>
      <c r="F515" s="150"/>
      <c r="G515" s="150"/>
      <c r="H515" s="151"/>
      <c r="I515" s="155"/>
    </row>
    <row r="516" s="136" customFormat="1" spans="1:9">
      <c r="A516" s="134"/>
      <c r="B516" s="155"/>
      <c r="F516" s="150"/>
      <c r="G516" s="150"/>
      <c r="H516" s="151"/>
      <c r="I516" s="155"/>
    </row>
    <row r="517" s="136" customFormat="1" spans="1:9">
      <c r="A517" s="134"/>
      <c r="B517" s="155"/>
      <c r="F517" s="150"/>
      <c r="G517" s="150"/>
      <c r="H517" s="151"/>
      <c r="I517" s="155"/>
    </row>
    <row r="518" s="136" customFormat="1" spans="1:9">
      <c r="A518" s="134"/>
      <c r="B518" s="155"/>
      <c r="F518" s="150"/>
      <c r="G518" s="150"/>
      <c r="H518" s="151"/>
      <c r="I518" s="155"/>
    </row>
    <row r="519" s="136" customFormat="1" spans="1:9">
      <c r="A519" s="134"/>
      <c r="B519" s="155"/>
      <c r="F519" s="150"/>
      <c r="G519" s="150"/>
      <c r="H519" s="151"/>
      <c r="I519" s="155"/>
    </row>
    <row r="520" s="136" customFormat="1" spans="1:9">
      <c r="A520" s="134"/>
      <c r="B520" s="155"/>
      <c r="F520" s="150"/>
      <c r="G520" s="150"/>
      <c r="H520" s="151"/>
      <c r="I520" s="155"/>
    </row>
    <row r="521" s="136" customFormat="1" spans="1:9">
      <c r="A521" s="134"/>
      <c r="B521" s="155"/>
      <c r="F521" s="150"/>
      <c r="G521" s="150"/>
      <c r="H521" s="151"/>
      <c r="I521" s="155"/>
    </row>
    <row r="522" s="136" customFormat="1" spans="1:9">
      <c r="A522" s="134"/>
      <c r="B522" s="155"/>
      <c r="F522" s="150"/>
      <c r="G522" s="150"/>
      <c r="H522" s="151"/>
      <c r="I522" s="155"/>
    </row>
    <row r="523" s="136" customFormat="1" spans="1:9">
      <c r="A523" s="134"/>
      <c r="B523" s="155"/>
      <c r="F523" s="150"/>
      <c r="G523" s="150"/>
      <c r="H523" s="151"/>
      <c r="I523" s="155"/>
    </row>
    <row r="524" s="136" customFormat="1" spans="1:9">
      <c r="A524" s="134"/>
      <c r="B524" s="155"/>
      <c r="F524" s="150"/>
      <c r="G524" s="150"/>
      <c r="H524" s="151"/>
      <c r="I524" s="155"/>
    </row>
    <row r="525" s="136" customFormat="1" spans="1:9">
      <c r="A525" s="134"/>
      <c r="B525" s="155"/>
      <c r="F525" s="150"/>
      <c r="G525" s="150"/>
      <c r="H525" s="151"/>
      <c r="I525" s="155"/>
    </row>
    <row r="526" s="136" customFormat="1" spans="1:9">
      <c r="A526" s="134"/>
      <c r="B526" s="155"/>
      <c r="F526" s="150"/>
      <c r="G526" s="150"/>
      <c r="H526" s="151"/>
      <c r="I526" s="155"/>
    </row>
    <row r="527" s="136" customFormat="1" spans="1:9">
      <c r="A527" s="134"/>
      <c r="B527" s="155"/>
      <c r="F527" s="150"/>
      <c r="G527" s="150"/>
      <c r="H527" s="151"/>
      <c r="I527" s="155"/>
    </row>
    <row r="528" s="136" customFormat="1" spans="1:9">
      <c r="A528" s="134"/>
      <c r="B528" s="155"/>
      <c r="F528" s="150"/>
      <c r="G528" s="150"/>
      <c r="H528" s="151"/>
      <c r="I528" s="155"/>
    </row>
    <row r="529" s="136" customFormat="1" spans="1:9">
      <c r="A529" s="134"/>
      <c r="B529" s="155"/>
      <c r="F529" s="150"/>
      <c r="G529" s="150"/>
      <c r="H529" s="151"/>
      <c r="I529" s="155"/>
    </row>
    <row r="530" s="136" customFormat="1" spans="1:9">
      <c r="A530" s="134"/>
      <c r="B530" s="155"/>
      <c r="F530" s="150"/>
      <c r="G530" s="150"/>
      <c r="H530" s="151"/>
      <c r="I530" s="155"/>
    </row>
    <row r="531" s="136" customFormat="1" spans="1:9">
      <c r="A531" s="134"/>
      <c r="B531" s="155"/>
      <c r="F531" s="150"/>
      <c r="G531" s="150"/>
      <c r="H531" s="151"/>
      <c r="I531" s="155"/>
    </row>
    <row r="532" s="136" customFormat="1" spans="1:9">
      <c r="A532" s="134"/>
      <c r="B532" s="155"/>
      <c r="F532" s="150"/>
      <c r="G532" s="150"/>
      <c r="H532" s="151"/>
      <c r="I532" s="155"/>
    </row>
    <row r="533" s="136" customFormat="1" spans="1:9">
      <c r="A533" s="134"/>
      <c r="B533" s="155"/>
      <c r="F533" s="150"/>
      <c r="G533" s="150"/>
      <c r="H533" s="151"/>
      <c r="I533" s="155"/>
    </row>
    <row r="534" s="136" customFormat="1" spans="1:9">
      <c r="A534" s="134"/>
      <c r="B534" s="155"/>
      <c r="F534" s="150"/>
      <c r="G534" s="150"/>
      <c r="H534" s="151"/>
      <c r="I534" s="155"/>
    </row>
    <row r="535" s="136" customFormat="1" spans="1:9">
      <c r="A535" s="134"/>
      <c r="B535" s="155"/>
      <c r="F535" s="150"/>
      <c r="G535" s="150"/>
      <c r="H535" s="151"/>
      <c r="I535" s="155"/>
    </row>
    <row r="536" s="136" customFormat="1" spans="1:9">
      <c r="A536" s="134"/>
      <c r="B536" s="155"/>
      <c r="F536" s="150"/>
      <c r="G536" s="150"/>
      <c r="H536" s="151"/>
      <c r="I536" s="155"/>
    </row>
    <row r="537" s="136" customFormat="1" spans="1:9">
      <c r="A537" s="134"/>
      <c r="B537" s="155"/>
      <c r="F537" s="150"/>
      <c r="G537" s="150"/>
      <c r="H537" s="151"/>
      <c r="I537" s="155"/>
    </row>
    <row r="538" s="136" customFormat="1" spans="1:9">
      <c r="A538" s="134"/>
      <c r="B538" s="155"/>
      <c r="F538" s="150"/>
      <c r="G538" s="150"/>
      <c r="H538" s="151"/>
      <c r="I538" s="155"/>
    </row>
    <row r="539" s="136" customFormat="1" spans="1:9">
      <c r="A539" s="134"/>
      <c r="B539" s="155"/>
      <c r="F539" s="150"/>
      <c r="G539" s="150"/>
      <c r="H539" s="151"/>
      <c r="I539" s="155"/>
    </row>
    <row r="540" s="136" customFormat="1" spans="1:9">
      <c r="A540" s="134"/>
      <c r="B540" s="155"/>
      <c r="F540" s="150"/>
      <c r="G540" s="150"/>
      <c r="H540" s="151"/>
      <c r="I540" s="155"/>
    </row>
    <row r="541" s="136" customFormat="1" spans="1:9">
      <c r="A541" s="134"/>
      <c r="B541" s="155"/>
      <c r="F541" s="150"/>
      <c r="G541" s="150"/>
      <c r="H541" s="151"/>
      <c r="I541" s="155"/>
    </row>
    <row r="542" s="136" customFormat="1" spans="1:9">
      <c r="A542" s="134"/>
      <c r="B542" s="155"/>
      <c r="F542" s="150"/>
      <c r="G542" s="150"/>
      <c r="H542" s="151"/>
      <c r="I542" s="155"/>
    </row>
    <row r="543" s="136" customFormat="1" spans="1:9">
      <c r="A543" s="134"/>
      <c r="B543" s="155"/>
      <c r="F543" s="150"/>
      <c r="G543" s="150"/>
      <c r="H543" s="151"/>
      <c r="I543" s="155"/>
    </row>
    <row r="544" s="136" customFormat="1" spans="1:9">
      <c r="A544" s="134"/>
      <c r="B544" s="155"/>
      <c r="F544" s="150"/>
      <c r="G544" s="150"/>
      <c r="H544" s="151"/>
      <c r="I544" s="155"/>
    </row>
    <row r="545" s="136" customFormat="1" spans="1:9">
      <c r="A545" s="134"/>
      <c r="B545" s="155"/>
      <c r="F545" s="150"/>
      <c r="G545" s="150"/>
      <c r="H545" s="151"/>
      <c r="I545" s="155"/>
    </row>
    <row r="546" s="136" customFormat="1" spans="1:9">
      <c r="A546" s="134"/>
      <c r="B546" s="155"/>
      <c r="F546" s="150"/>
      <c r="G546" s="150"/>
      <c r="H546" s="151"/>
      <c r="I546" s="155"/>
    </row>
    <row r="547" s="136" customFormat="1" spans="1:9">
      <c r="A547" s="134"/>
      <c r="B547" s="155"/>
      <c r="F547" s="150"/>
      <c r="G547" s="150"/>
      <c r="H547" s="151"/>
      <c r="I547" s="155"/>
    </row>
    <row r="548" s="136" customFormat="1" spans="1:9">
      <c r="A548" s="134"/>
      <c r="B548" s="155"/>
      <c r="F548" s="150"/>
      <c r="G548" s="150"/>
      <c r="H548" s="151"/>
      <c r="I548" s="155"/>
    </row>
    <row r="549" s="136" customFormat="1" spans="1:9">
      <c r="A549" s="134"/>
      <c r="B549" s="155"/>
      <c r="F549" s="150"/>
      <c r="G549" s="150"/>
      <c r="H549" s="151"/>
      <c r="I549" s="155"/>
    </row>
    <row r="550" s="136" customFormat="1" spans="1:9">
      <c r="A550" s="134"/>
      <c r="B550" s="155"/>
      <c r="F550" s="150"/>
      <c r="G550" s="150"/>
      <c r="H550" s="151"/>
      <c r="I550" s="155"/>
    </row>
    <row r="551" s="136" customFormat="1" spans="1:9">
      <c r="A551" s="134"/>
      <c r="B551" s="155"/>
      <c r="F551" s="150"/>
      <c r="G551" s="150"/>
      <c r="H551" s="151"/>
      <c r="I551" s="155"/>
    </row>
    <row r="552" s="136" customFormat="1" spans="1:9">
      <c r="A552" s="134"/>
      <c r="B552" s="155"/>
      <c r="F552" s="150"/>
      <c r="G552" s="150"/>
      <c r="H552" s="151"/>
      <c r="I552" s="155"/>
    </row>
    <row r="553" s="136" customFormat="1" spans="1:9">
      <c r="A553" s="134"/>
      <c r="B553" s="155"/>
      <c r="F553" s="150"/>
      <c r="G553" s="150"/>
      <c r="H553" s="151"/>
      <c r="I553" s="155"/>
    </row>
    <row r="554" s="136" customFormat="1" spans="1:9">
      <c r="A554" s="134"/>
      <c r="B554" s="155"/>
      <c r="F554" s="150"/>
      <c r="G554" s="150"/>
      <c r="H554" s="151"/>
      <c r="I554" s="155"/>
    </row>
    <row r="555" s="136" customFormat="1" spans="1:9">
      <c r="A555" s="134"/>
      <c r="B555" s="155"/>
      <c r="F555" s="150"/>
      <c r="G555" s="150"/>
      <c r="H555" s="151"/>
      <c r="I555" s="155"/>
    </row>
    <row r="556" s="136" customFormat="1" spans="1:9">
      <c r="A556" s="134"/>
      <c r="B556" s="155"/>
      <c r="F556" s="150"/>
      <c r="G556" s="150"/>
      <c r="H556" s="151"/>
      <c r="I556" s="155"/>
    </row>
    <row r="557" s="136" customFormat="1" spans="1:9">
      <c r="A557" s="134"/>
      <c r="B557" s="155"/>
      <c r="F557" s="150"/>
      <c r="G557" s="150"/>
      <c r="H557" s="151"/>
      <c r="I557" s="155"/>
    </row>
    <row r="558" s="136" customFormat="1" spans="1:9">
      <c r="A558" s="134"/>
      <c r="B558" s="155"/>
      <c r="F558" s="150"/>
      <c r="G558" s="150"/>
      <c r="H558" s="151"/>
      <c r="I558" s="155"/>
    </row>
    <row r="559" s="136" customFormat="1" spans="1:9">
      <c r="A559" s="134"/>
      <c r="B559" s="155"/>
      <c r="F559" s="150"/>
      <c r="G559" s="150"/>
      <c r="H559" s="151"/>
      <c r="I559" s="155"/>
    </row>
    <row r="560" s="136" customFormat="1" spans="1:9">
      <c r="A560" s="134"/>
      <c r="B560" s="155"/>
      <c r="F560" s="150"/>
      <c r="G560" s="150"/>
      <c r="H560" s="151"/>
      <c r="I560" s="155"/>
    </row>
    <row r="561" s="136" customFormat="1" spans="1:9">
      <c r="A561" s="134"/>
      <c r="B561" s="155"/>
      <c r="F561" s="150"/>
      <c r="G561" s="150"/>
      <c r="H561" s="151"/>
      <c r="I561" s="155"/>
    </row>
    <row r="562" s="136" customFormat="1" spans="1:9">
      <c r="A562" s="134"/>
      <c r="B562" s="155"/>
      <c r="F562" s="150"/>
      <c r="G562" s="150"/>
      <c r="H562" s="151"/>
      <c r="I562" s="155"/>
    </row>
    <row r="563" s="136" customFormat="1" spans="1:9">
      <c r="A563" s="134"/>
      <c r="B563" s="155"/>
      <c r="F563" s="150"/>
      <c r="G563" s="150"/>
      <c r="H563" s="151"/>
      <c r="I563" s="155"/>
    </row>
    <row r="564" s="136" customFormat="1" spans="1:9">
      <c r="A564" s="134"/>
      <c r="B564" s="155"/>
      <c r="F564" s="150"/>
      <c r="G564" s="150"/>
      <c r="H564" s="151"/>
      <c r="I564" s="155"/>
    </row>
    <row r="565" s="136" customFormat="1" spans="1:9">
      <c r="A565" s="134"/>
      <c r="B565" s="155"/>
      <c r="F565" s="150"/>
      <c r="G565" s="150"/>
      <c r="H565" s="151"/>
      <c r="I565" s="155"/>
    </row>
    <row r="566" s="136" customFormat="1" spans="1:9">
      <c r="A566" s="134"/>
      <c r="B566" s="155"/>
      <c r="F566" s="150"/>
      <c r="G566" s="150"/>
      <c r="H566" s="151"/>
      <c r="I566" s="155"/>
    </row>
    <row r="567" s="136" customFormat="1" spans="1:9">
      <c r="A567" s="134"/>
      <c r="B567" s="155"/>
      <c r="F567" s="150"/>
      <c r="G567" s="150"/>
      <c r="H567" s="151"/>
      <c r="I567" s="155"/>
    </row>
    <row r="568" s="136" customFormat="1" spans="1:9">
      <c r="A568" s="134"/>
      <c r="B568" s="155"/>
      <c r="F568" s="150"/>
      <c r="G568" s="150"/>
      <c r="H568" s="151"/>
      <c r="I568" s="155"/>
    </row>
    <row r="569" s="136" customFormat="1" spans="1:9">
      <c r="A569" s="134"/>
      <c r="B569" s="155"/>
      <c r="F569" s="150"/>
      <c r="G569" s="150"/>
      <c r="H569" s="151"/>
      <c r="I569" s="155"/>
    </row>
    <row r="570" s="136" customFormat="1" spans="1:9">
      <c r="A570" s="134"/>
      <c r="B570" s="155"/>
      <c r="F570" s="150"/>
      <c r="G570" s="150"/>
      <c r="H570" s="151"/>
      <c r="I570" s="155"/>
    </row>
    <row r="571" s="136" customFormat="1" spans="1:9">
      <c r="A571" s="134"/>
      <c r="B571" s="155"/>
      <c r="F571" s="150"/>
      <c r="G571" s="150"/>
      <c r="H571" s="151"/>
      <c r="I571" s="155"/>
    </row>
    <row r="572" s="136" customFormat="1" spans="1:9">
      <c r="A572" s="134"/>
      <c r="B572" s="155"/>
      <c r="F572" s="150"/>
      <c r="G572" s="150"/>
      <c r="H572" s="151"/>
      <c r="I572" s="155"/>
    </row>
    <row r="573" s="136" customFormat="1" spans="1:9">
      <c r="A573" s="134"/>
      <c r="B573" s="155"/>
      <c r="F573" s="150"/>
      <c r="G573" s="150"/>
      <c r="H573" s="151"/>
      <c r="I573" s="155"/>
    </row>
    <row r="574" s="136" customFormat="1" spans="1:9">
      <c r="A574" s="134"/>
      <c r="B574" s="155"/>
      <c r="F574" s="150"/>
      <c r="G574" s="150"/>
      <c r="H574" s="151"/>
      <c r="I574" s="155"/>
    </row>
    <row r="575" s="136" customFormat="1" spans="1:9">
      <c r="A575" s="134"/>
      <c r="B575" s="155"/>
      <c r="F575" s="150"/>
      <c r="G575" s="150"/>
      <c r="H575" s="151"/>
      <c r="I575" s="155"/>
    </row>
    <row r="576" s="136" customFormat="1" spans="1:9">
      <c r="A576" s="134"/>
      <c r="B576" s="155"/>
      <c r="F576" s="150"/>
      <c r="G576" s="150"/>
      <c r="H576" s="151"/>
      <c r="I576" s="155"/>
    </row>
    <row r="577" s="136" customFormat="1" spans="1:9">
      <c r="A577" s="134"/>
      <c r="B577" s="155"/>
      <c r="F577" s="150"/>
      <c r="G577" s="150"/>
      <c r="H577" s="151"/>
      <c r="I577" s="155"/>
    </row>
    <row r="578" s="136" customFormat="1" spans="1:9">
      <c r="A578" s="134"/>
      <c r="B578" s="155"/>
      <c r="F578" s="150"/>
      <c r="G578" s="150"/>
      <c r="H578" s="151"/>
      <c r="I578" s="155"/>
    </row>
    <row r="579" s="136" customFormat="1" spans="1:9">
      <c r="A579" s="134"/>
      <c r="B579" s="155"/>
      <c r="F579" s="150"/>
      <c r="G579" s="150"/>
      <c r="H579" s="151"/>
      <c r="I579" s="155"/>
    </row>
    <row r="580" s="136" customFormat="1" spans="1:9">
      <c r="A580" s="134"/>
      <c r="B580" s="155"/>
      <c r="F580" s="150"/>
      <c r="G580" s="150"/>
      <c r="H580" s="151"/>
      <c r="I580" s="155"/>
    </row>
    <row r="581" s="136" customFormat="1" spans="1:9">
      <c r="A581" s="134"/>
      <c r="B581" s="155"/>
      <c r="F581" s="150"/>
      <c r="G581" s="150"/>
      <c r="H581" s="151"/>
      <c r="I581" s="155"/>
    </row>
    <row r="582" s="136" customFormat="1" spans="1:9">
      <c r="A582" s="134"/>
      <c r="B582" s="155"/>
      <c r="F582" s="150"/>
      <c r="G582" s="150"/>
      <c r="H582" s="151"/>
      <c r="I582" s="155"/>
    </row>
    <row r="583" s="136" customFormat="1" spans="1:9">
      <c r="A583" s="134"/>
      <c r="B583" s="155"/>
      <c r="F583" s="150"/>
      <c r="G583" s="150"/>
      <c r="H583" s="151"/>
      <c r="I583" s="155"/>
    </row>
    <row r="584" s="136" customFormat="1" spans="1:9">
      <c r="A584" s="134"/>
      <c r="B584" s="155"/>
      <c r="F584" s="150"/>
      <c r="G584" s="150"/>
      <c r="H584" s="151"/>
      <c r="I584" s="155"/>
    </row>
    <row r="585" s="136" customFormat="1" spans="1:9">
      <c r="A585" s="134"/>
      <c r="B585" s="155"/>
      <c r="F585" s="150"/>
      <c r="G585" s="150"/>
      <c r="H585" s="151"/>
      <c r="I585" s="155"/>
    </row>
    <row r="586" s="136" customFormat="1" spans="1:9">
      <c r="A586" s="134"/>
      <c r="B586" s="155"/>
      <c r="F586" s="150"/>
      <c r="G586" s="150"/>
      <c r="H586" s="151"/>
      <c r="I586" s="155"/>
    </row>
    <row r="587" s="136" customFormat="1" spans="1:9">
      <c r="A587" s="134"/>
      <c r="B587" s="155"/>
      <c r="F587" s="150"/>
      <c r="G587" s="150"/>
      <c r="H587" s="151"/>
      <c r="I587" s="155"/>
    </row>
    <row r="588" s="136" customFormat="1" spans="1:9">
      <c r="A588" s="134"/>
      <c r="B588" s="155"/>
      <c r="F588" s="150"/>
      <c r="G588" s="150"/>
      <c r="H588" s="151"/>
      <c r="I588" s="155"/>
    </row>
    <row r="589" s="136" customFormat="1" spans="1:9">
      <c r="A589" s="134"/>
      <c r="B589" s="155"/>
      <c r="F589" s="150"/>
      <c r="G589" s="150"/>
      <c r="H589" s="151"/>
      <c r="I589" s="155"/>
    </row>
    <row r="590" s="136" customFormat="1" spans="1:9">
      <c r="A590" s="134"/>
      <c r="B590" s="155"/>
      <c r="F590" s="150"/>
      <c r="G590" s="150"/>
      <c r="H590" s="151"/>
      <c r="I590" s="155"/>
    </row>
    <row r="591" s="136" customFormat="1" spans="1:9">
      <c r="A591" s="134"/>
      <c r="B591" s="155"/>
      <c r="F591" s="150"/>
      <c r="G591" s="150"/>
      <c r="H591" s="151"/>
      <c r="I591" s="155"/>
    </row>
    <row r="592" s="136" customFormat="1" spans="1:9">
      <c r="A592" s="134"/>
      <c r="B592" s="155"/>
      <c r="F592" s="150"/>
      <c r="G592" s="150"/>
      <c r="H592" s="151"/>
      <c r="I592" s="155"/>
    </row>
    <row r="593" s="136" customFormat="1" spans="1:9">
      <c r="A593" s="134"/>
      <c r="B593" s="155"/>
      <c r="F593" s="150"/>
      <c r="G593" s="150"/>
      <c r="H593" s="151"/>
      <c r="I593" s="155"/>
    </row>
    <row r="594" s="136" customFormat="1" spans="1:9">
      <c r="A594" s="134"/>
      <c r="B594" s="155"/>
      <c r="F594" s="150"/>
      <c r="G594" s="150"/>
      <c r="H594" s="151"/>
      <c r="I594" s="155"/>
    </row>
    <row r="595" s="136" customFormat="1" spans="1:9">
      <c r="A595" s="134"/>
      <c r="B595" s="155"/>
      <c r="F595" s="150"/>
      <c r="G595" s="150"/>
      <c r="H595" s="151"/>
      <c r="I595" s="155"/>
    </row>
    <row r="596" s="136" customFormat="1" spans="1:9">
      <c r="A596" s="134"/>
      <c r="B596" s="155"/>
      <c r="F596" s="150"/>
      <c r="G596" s="150"/>
      <c r="H596" s="151"/>
      <c r="I596" s="155"/>
    </row>
    <row r="597" s="136" customFormat="1" spans="1:9">
      <c r="A597" s="134"/>
      <c r="B597" s="155"/>
      <c r="F597" s="150"/>
      <c r="G597" s="150"/>
      <c r="H597" s="151"/>
      <c r="I597" s="155"/>
    </row>
    <row r="598" s="136" customFormat="1" spans="1:9">
      <c r="A598" s="134"/>
      <c r="B598" s="155"/>
      <c r="F598" s="150"/>
      <c r="G598" s="150"/>
      <c r="H598" s="151"/>
      <c r="I598" s="155"/>
    </row>
    <row r="599" s="136" customFormat="1" spans="1:9">
      <c r="A599" s="134"/>
      <c r="B599" s="155"/>
      <c r="F599" s="150"/>
      <c r="G599" s="150"/>
      <c r="H599" s="151"/>
      <c r="I599" s="155"/>
    </row>
    <row r="600" s="136" customFormat="1" spans="1:9">
      <c r="A600" s="134"/>
      <c r="B600" s="155"/>
      <c r="F600" s="150"/>
      <c r="G600" s="150"/>
      <c r="H600" s="151"/>
      <c r="I600" s="155"/>
    </row>
    <row r="601" s="136" customFormat="1" spans="1:9">
      <c r="A601" s="134"/>
      <c r="B601" s="155"/>
      <c r="F601" s="150"/>
      <c r="G601" s="150"/>
      <c r="H601" s="151"/>
      <c r="I601" s="155"/>
    </row>
    <row r="602" s="136" customFormat="1" spans="1:9">
      <c r="A602" s="134"/>
      <c r="B602" s="155"/>
      <c r="F602" s="150"/>
      <c r="G602" s="150"/>
      <c r="H602" s="151"/>
      <c r="I602" s="155"/>
    </row>
    <row r="603" s="136" customFormat="1" spans="1:9">
      <c r="A603" s="134"/>
      <c r="B603" s="155"/>
      <c r="F603" s="150"/>
      <c r="G603" s="150"/>
      <c r="H603" s="151"/>
      <c r="I603" s="155"/>
    </row>
    <row r="604" s="136" customFormat="1" spans="1:9">
      <c r="A604" s="134"/>
      <c r="B604" s="155"/>
      <c r="F604" s="150"/>
      <c r="G604" s="150"/>
      <c r="H604" s="151"/>
      <c r="I604" s="155"/>
    </row>
    <row r="605" s="136" customFormat="1" spans="1:9">
      <c r="A605" s="134"/>
      <c r="B605" s="155"/>
      <c r="F605" s="150"/>
      <c r="G605" s="150"/>
      <c r="H605" s="151"/>
      <c r="I605" s="155"/>
    </row>
    <row r="606" s="136" customFormat="1" spans="1:9">
      <c r="A606" s="134"/>
      <c r="B606" s="155"/>
      <c r="F606" s="150"/>
      <c r="G606" s="150"/>
      <c r="H606" s="151"/>
      <c r="I606" s="155"/>
    </row>
    <row r="607" s="136" customFormat="1" spans="1:9">
      <c r="A607" s="134"/>
      <c r="B607" s="155"/>
      <c r="F607" s="150"/>
      <c r="G607" s="150"/>
      <c r="H607" s="151"/>
      <c r="I607" s="155"/>
    </row>
    <row r="608" s="136" customFormat="1" spans="1:9">
      <c r="A608" s="134"/>
      <c r="B608" s="155"/>
      <c r="F608" s="150"/>
      <c r="G608" s="150"/>
      <c r="H608" s="151"/>
      <c r="I608" s="155"/>
    </row>
    <row r="609" s="136" customFormat="1" spans="1:9">
      <c r="A609" s="134"/>
      <c r="B609" s="155"/>
      <c r="F609" s="150"/>
      <c r="G609" s="150"/>
      <c r="H609" s="151"/>
      <c r="I609" s="155"/>
    </row>
    <row r="610" s="136" customFormat="1" spans="1:9">
      <c r="A610" s="134"/>
      <c r="B610" s="155"/>
      <c r="F610" s="150"/>
      <c r="G610" s="150"/>
      <c r="H610" s="151"/>
      <c r="I610" s="155"/>
    </row>
    <row r="611" s="136" customFormat="1" spans="1:9">
      <c r="A611" s="134"/>
      <c r="B611" s="155"/>
      <c r="F611" s="150"/>
      <c r="G611" s="150"/>
      <c r="H611" s="151"/>
      <c r="I611" s="155"/>
    </row>
    <row r="612" s="136" customFormat="1" spans="1:9">
      <c r="A612" s="134"/>
      <c r="B612" s="155"/>
      <c r="F612" s="150"/>
      <c r="G612" s="150"/>
      <c r="H612" s="151"/>
      <c r="I612" s="155"/>
    </row>
    <row r="613" s="136" customFormat="1" spans="1:9">
      <c r="A613" s="134"/>
      <c r="B613" s="155"/>
      <c r="F613" s="150"/>
      <c r="G613" s="150"/>
      <c r="H613" s="151"/>
      <c r="I613" s="155"/>
    </row>
    <row r="614" s="136" customFormat="1" spans="1:9">
      <c r="A614" s="134"/>
      <c r="B614" s="155"/>
      <c r="F614" s="150"/>
      <c r="G614" s="150"/>
      <c r="H614" s="151"/>
      <c r="I614" s="155"/>
    </row>
    <row r="615" s="136" customFormat="1" spans="1:9">
      <c r="A615" s="134"/>
      <c r="B615" s="155"/>
      <c r="F615" s="150"/>
      <c r="G615" s="150"/>
      <c r="H615" s="151"/>
      <c r="I615" s="155"/>
    </row>
    <row r="616" s="136" customFormat="1" spans="1:9">
      <c r="A616" s="134"/>
      <c r="B616" s="155"/>
      <c r="F616" s="150"/>
      <c r="G616" s="150"/>
      <c r="H616" s="151"/>
      <c r="I616" s="155"/>
    </row>
    <row r="617" s="136" customFormat="1" spans="1:9">
      <c r="A617" s="134"/>
      <c r="B617" s="155"/>
      <c r="F617" s="150"/>
      <c r="G617" s="150"/>
      <c r="H617" s="151"/>
      <c r="I617" s="155"/>
    </row>
    <row r="618" s="136" customFormat="1" spans="1:9">
      <c r="A618" s="134"/>
      <c r="B618" s="155"/>
      <c r="F618" s="150"/>
      <c r="G618" s="150"/>
      <c r="H618" s="151"/>
      <c r="I618" s="155"/>
    </row>
    <row r="619" s="136" customFormat="1" spans="1:9">
      <c r="A619" s="134"/>
      <c r="B619" s="155"/>
      <c r="F619" s="150"/>
      <c r="G619" s="150"/>
      <c r="H619" s="151"/>
      <c r="I619" s="155"/>
    </row>
    <row r="620" s="136" customFormat="1" spans="1:9">
      <c r="A620" s="134"/>
      <c r="B620" s="155"/>
      <c r="F620" s="150"/>
      <c r="G620" s="150"/>
      <c r="H620" s="151"/>
      <c r="I620" s="155"/>
    </row>
    <row r="621" s="136" customFormat="1" spans="1:9">
      <c r="A621" s="134"/>
      <c r="B621" s="155"/>
      <c r="F621" s="150"/>
      <c r="G621" s="150"/>
      <c r="H621" s="151"/>
      <c r="I621" s="155"/>
    </row>
    <row r="622" s="136" customFormat="1" spans="1:9">
      <c r="A622" s="134"/>
      <c r="B622" s="155"/>
      <c r="F622" s="150"/>
      <c r="G622" s="150"/>
      <c r="H622" s="151"/>
      <c r="I622" s="155"/>
    </row>
    <row r="623" s="136" customFormat="1" spans="1:9">
      <c r="A623" s="134"/>
      <c r="B623" s="155"/>
      <c r="F623" s="150"/>
      <c r="G623" s="150"/>
      <c r="H623" s="151"/>
      <c r="I623" s="155"/>
    </row>
    <row r="624" s="136" customFormat="1" spans="1:9">
      <c r="A624" s="134"/>
      <c r="B624" s="155"/>
      <c r="F624" s="150"/>
      <c r="G624" s="150"/>
      <c r="H624" s="151"/>
      <c r="I624" s="155"/>
    </row>
    <row r="625" s="136" customFormat="1" spans="1:9">
      <c r="A625" s="134"/>
      <c r="B625" s="155"/>
      <c r="F625" s="150"/>
      <c r="G625" s="150"/>
      <c r="H625" s="151"/>
      <c r="I625" s="155"/>
    </row>
    <row r="626" s="136" customFormat="1" spans="1:9">
      <c r="A626" s="134"/>
      <c r="B626" s="155"/>
      <c r="F626" s="150"/>
      <c r="G626" s="150"/>
      <c r="H626" s="151"/>
      <c r="I626" s="155"/>
    </row>
    <row r="627" s="136" customFormat="1" spans="1:9">
      <c r="A627" s="134"/>
      <c r="B627" s="155"/>
      <c r="F627" s="150"/>
      <c r="G627" s="150"/>
      <c r="H627" s="151"/>
      <c r="I627" s="155"/>
    </row>
    <row r="628" s="136" customFormat="1" spans="1:9">
      <c r="A628" s="134"/>
      <c r="B628" s="155"/>
      <c r="F628" s="150"/>
      <c r="G628" s="150"/>
      <c r="H628" s="151"/>
      <c r="I628" s="155"/>
    </row>
    <row r="629" s="136" customFormat="1" spans="1:9">
      <c r="A629" s="134"/>
      <c r="B629" s="155"/>
      <c r="F629" s="150"/>
      <c r="G629" s="150"/>
      <c r="H629" s="151"/>
      <c r="I629" s="155"/>
    </row>
    <row r="630" s="136" customFormat="1" spans="1:9">
      <c r="A630" s="134"/>
      <c r="B630" s="155"/>
      <c r="F630" s="150"/>
      <c r="G630" s="150"/>
      <c r="H630" s="151"/>
      <c r="I630" s="155"/>
    </row>
    <row r="631" s="136" customFormat="1" spans="1:9">
      <c r="A631" s="134"/>
      <c r="B631" s="155"/>
      <c r="F631" s="150"/>
      <c r="G631" s="150"/>
      <c r="H631" s="151"/>
      <c r="I631" s="155"/>
    </row>
    <row r="632" s="136" customFormat="1" spans="1:9">
      <c r="A632" s="134"/>
      <c r="B632" s="155"/>
      <c r="F632" s="150"/>
      <c r="G632" s="150"/>
      <c r="H632" s="151"/>
      <c r="I632" s="155"/>
    </row>
    <row r="633" s="136" customFormat="1" spans="1:9">
      <c r="A633" s="134"/>
      <c r="B633" s="155"/>
      <c r="F633" s="150"/>
      <c r="G633" s="150"/>
      <c r="H633" s="151"/>
      <c r="I633" s="155"/>
    </row>
    <row r="634" s="136" customFormat="1" spans="1:9">
      <c r="A634" s="134"/>
      <c r="B634" s="155"/>
      <c r="F634" s="150"/>
      <c r="G634" s="150"/>
      <c r="H634" s="151"/>
      <c r="I634" s="155"/>
    </row>
    <row r="635" s="136" customFormat="1" spans="1:9">
      <c r="A635" s="134"/>
      <c r="B635" s="155"/>
      <c r="F635" s="150"/>
      <c r="G635" s="150"/>
      <c r="H635" s="151"/>
      <c r="I635" s="155"/>
    </row>
    <row r="636" s="136" customFormat="1" spans="1:9">
      <c r="A636" s="134"/>
      <c r="B636" s="155"/>
      <c r="F636" s="150"/>
      <c r="G636" s="150"/>
      <c r="H636" s="151"/>
      <c r="I636" s="155"/>
    </row>
    <row r="637" s="136" customFormat="1" spans="1:9">
      <c r="A637" s="134"/>
      <c r="B637" s="155"/>
      <c r="F637" s="150"/>
      <c r="G637" s="150"/>
      <c r="H637" s="151"/>
      <c r="I637" s="155"/>
    </row>
    <row r="638" s="136" customFormat="1" spans="1:9">
      <c r="A638" s="134"/>
      <c r="B638" s="155"/>
      <c r="F638" s="150"/>
      <c r="G638" s="150"/>
      <c r="H638" s="151"/>
      <c r="I638" s="155"/>
    </row>
    <row r="639" s="136" customFormat="1" spans="1:9">
      <c r="A639" s="134"/>
      <c r="B639" s="155"/>
      <c r="F639" s="150"/>
      <c r="G639" s="150"/>
      <c r="H639" s="151"/>
      <c r="I639" s="155"/>
    </row>
    <row r="640" s="136" customFormat="1" spans="1:9">
      <c r="A640" s="134"/>
      <c r="B640" s="155"/>
      <c r="F640" s="150"/>
      <c r="G640" s="150"/>
      <c r="H640" s="151"/>
      <c r="I640" s="155"/>
    </row>
    <row r="641" s="136" customFormat="1" spans="1:9">
      <c r="A641" s="134"/>
      <c r="B641" s="155"/>
      <c r="F641" s="150"/>
      <c r="G641" s="150"/>
      <c r="H641" s="151"/>
      <c r="I641" s="155"/>
    </row>
    <row r="642" s="136" customFormat="1" spans="1:9">
      <c r="A642" s="134"/>
      <c r="B642" s="155"/>
      <c r="F642" s="150"/>
      <c r="G642" s="150"/>
      <c r="H642" s="151"/>
      <c r="I642" s="155"/>
    </row>
    <row r="643" s="136" customFormat="1" spans="1:9">
      <c r="A643" s="134"/>
      <c r="B643" s="155"/>
      <c r="F643" s="150"/>
      <c r="G643" s="150"/>
      <c r="H643" s="151"/>
      <c r="I643" s="155"/>
    </row>
    <row r="644" s="136" customFormat="1" spans="1:9">
      <c r="A644" s="134"/>
      <c r="B644" s="155"/>
      <c r="F644" s="150"/>
      <c r="G644" s="150"/>
      <c r="H644" s="151"/>
      <c r="I644" s="155"/>
    </row>
    <row r="645" s="136" customFormat="1" spans="1:9">
      <c r="A645" s="134"/>
      <c r="B645" s="155"/>
      <c r="F645" s="150"/>
      <c r="G645" s="150"/>
      <c r="H645" s="151"/>
      <c r="I645" s="155"/>
    </row>
    <row r="646" s="136" customFormat="1" spans="1:9">
      <c r="A646" s="134"/>
      <c r="B646" s="155"/>
      <c r="F646" s="150"/>
      <c r="G646" s="150"/>
      <c r="H646" s="151"/>
      <c r="I646" s="155"/>
    </row>
    <row r="647" s="136" customFormat="1" spans="1:9">
      <c r="A647" s="134"/>
      <c r="B647" s="155"/>
      <c r="F647" s="150"/>
      <c r="G647" s="150"/>
      <c r="H647" s="151"/>
      <c r="I647" s="155"/>
    </row>
    <row r="648" s="136" customFormat="1" spans="1:9">
      <c r="A648" s="134"/>
      <c r="B648" s="155"/>
      <c r="F648" s="150"/>
      <c r="G648" s="150"/>
      <c r="H648" s="151"/>
      <c r="I648" s="155"/>
    </row>
    <row r="649" s="136" customFormat="1" spans="1:9">
      <c r="A649" s="134"/>
      <c r="B649" s="155"/>
      <c r="F649" s="150"/>
      <c r="G649" s="150"/>
      <c r="H649" s="151"/>
      <c r="I649" s="155"/>
    </row>
    <row r="650" s="136" customFormat="1" spans="1:9">
      <c r="A650" s="134"/>
      <c r="B650" s="155"/>
      <c r="F650" s="150"/>
      <c r="G650" s="150"/>
      <c r="H650" s="151"/>
      <c r="I650" s="155"/>
    </row>
    <row r="651" s="136" customFormat="1" spans="1:9">
      <c r="A651" s="134"/>
      <c r="B651" s="155"/>
      <c r="F651" s="150"/>
      <c r="G651" s="150"/>
      <c r="H651" s="151"/>
      <c r="I651" s="155"/>
    </row>
    <row r="652" s="136" customFormat="1" spans="1:9">
      <c r="A652" s="134"/>
      <c r="B652" s="155"/>
      <c r="F652" s="150"/>
      <c r="G652" s="150"/>
      <c r="H652" s="151"/>
      <c r="I652" s="155"/>
    </row>
    <row r="653" s="136" customFormat="1" spans="1:9">
      <c r="A653" s="134"/>
      <c r="B653" s="155"/>
      <c r="F653" s="150"/>
      <c r="G653" s="150"/>
      <c r="H653" s="151"/>
      <c r="I653" s="155"/>
    </row>
    <row r="654" s="136" customFormat="1" spans="1:9">
      <c r="A654" s="134"/>
      <c r="B654" s="155"/>
      <c r="F654" s="150"/>
      <c r="G654" s="150"/>
      <c r="H654" s="151"/>
      <c r="I654" s="155"/>
    </row>
    <row r="655" s="136" customFormat="1" spans="1:9">
      <c r="A655" s="134"/>
      <c r="B655" s="155"/>
      <c r="F655" s="150"/>
      <c r="G655" s="150"/>
      <c r="H655" s="151"/>
      <c r="I655" s="155"/>
    </row>
    <row r="656" s="136" customFormat="1" spans="1:9">
      <c r="A656" s="134"/>
      <c r="B656" s="155"/>
      <c r="F656" s="150"/>
      <c r="G656" s="150"/>
      <c r="H656" s="151"/>
      <c r="I656" s="155"/>
    </row>
    <row r="657" s="136" customFormat="1" spans="1:9">
      <c r="A657" s="134"/>
      <c r="B657" s="155"/>
      <c r="F657" s="150"/>
      <c r="G657" s="150"/>
      <c r="H657" s="151"/>
      <c r="I657" s="155"/>
    </row>
    <row r="658" s="136" customFormat="1" spans="1:9">
      <c r="A658" s="134"/>
      <c r="B658" s="155"/>
      <c r="F658" s="150"/>
      <c r="G658" s="150"/>
      <c r="H658" s="151"/>
      <c r="I658" s="155"/>
    </row>
    <row r="659" s="136" customFormat="1" spans="1:9">
      <c r="A659" s="134"/>
      <c r="B659" s="155"/>
      <c r="F659" s="150"/>
      <c r="G659" s="150"/>
      <c r="H659" s="151"/>
      <c r="I659" s="155"/>
    </row>
    <row r="660" s="136" customFormat="1" spans="1:9">
      <c r="A660" s="134"/>
      <c r="B660" s="155"/>
      <c r="F660" s="150"/>
      <c r="G660" s="150"/>
      <c r="H660" s="151"/>
      <c r="I660" s="155"/>
    </row>
    <row r="661" s="136" customFormat="1" spans="1:9">
      <c r="A661" s="134"/>
      <c r="B661" s="155"/>
      <c r="F661" s="150"/>
      <c r="G661" s="150"/>
      <c r="H661" s="151"/>
      <c r="I661" s="155"/>
    </row>
    <row r="662" s="136" customFormat="1" spans="1:9">
      <c r="A662" s="134"/>
      <c r="B662" s="155"/>
      <c r="F662" s="150"/>
      <c r="G662" s="150"/>
      <c r="H662" s="151"/>
      <c r="I662" s="155"/>
    </row>
    <row r="663" s="136" customFormat="1" spans="1:9">
      <c r="A663" s="134"/>
      <c r="B663" s="155"/>
      <c r="F663" s="150"/>
      <c r="G663" s="150"/>
      <c r="H663" s="151"/>
      <c r="I663" s="155"/>
    </row>
    <row r="664" s="136" customFormat="1" spans="1:9">
      <c r="A664" s="134"/>
      <c r="B664" s="155"/>
      <c r="F664" s="150"/>
      <c r="G664" s="150"/>
      <c r="H664" s="151"/>
      <c r="I664" s="155"/>
    </row>
    <row r="665" s="136" customFormat="1" spans="1:9">
      <c r="A665" s="134"/>
      <c r="B665" s="155"/>
      <c r="F665" s="150"/>
      <c r="G665" s="150"/>
      <c r="H665" s="151"/>
      <c r="I665" s="155"/>
    </row>
    <row r="666" s="136" customFormat="1" spans="1:9">
      <c r="A666" s="134"/>
      <c r="B666" s="155"/>
      <c r="F666" s="150"/>
      <c r="G666" s="150"/>
      <c r="H666" s="151"/>
      <c r="I666" s="155"/>
    </row>
    <row r="667" s="136" customFormat="1" spans="1:9">
      <c r="A667" s="134"/>
      <c r="B667" s="155"/>
      <c r="F667" s="150"/>
      <c r="G667" s="150"/>
      <c r="H667" s="151"/>
      <c r="I667" s="155"/>
    </row>
    <row r="668" s="136" customFormat="1" spans="1:9">
      <c r="A668" s="134"/>
      <c r="B668" s="155"/>
      <c r="F668" s="150"/>
      <c r="G668" s="150"/>
      <c r="H668" s="151"/>
      <c r="I668" s="155"/>
    </row>
    <row r="669" s="136" customFormat="1" spans="1:9">
      <c r="A669" s="134"/>
      <c r="B669" s="155"/>
      <c r="F669" s="150"/>
      <c r="G669" s="150"/>
      <c r="H669" s="151"/>
      <c r="I669" s="155"/>
    </row>
    <row r="670" s="136" customFormat="1" spans="1:9">
      <c r="A670" s="134"/>
      <c r="B670" s="155"/>
      <c r="F670" s="150"/>
      <c r="G670" s="150"/>
      <c r="H670" s="151"/>
      <c r="I670" s="155"/>
    </row>
    <row r="671" s="136" customFormat="1" spans="1:9">
      <c r="A671" s="134"/>
      <c r="B671" s="155"/>
      <c r="F671" s="150"/>
      <c r="G671" s="150"/>
      <c r="H671" s="151"/>
      <c r="I671" s="155"/>
    </row>
    <row r="672" s="136" customFormat="1" spans="1:9">
      <c r="A672" s="134"/>
      <c r="B672" s="155"/>
      <c r="F672" s="150"/>
      <c r="G672" s="150"/>
      <c r="H672" s="151"/>
      <c r="I672" s="155"/>
    </row>
    <row r="673" s="136" customFormat="1" spans="1:9">
      <c r="A673" s="134"/>
      <c r="B673" s="155"/>
      <c r="F673" s="150"/>
      <c r="G673" s="150"/>
      <c r="H673" s="151"/>
      <c r="I673" s="155"/>
    </row>
    <row r="674" s="136" customFormat="1" spans="1:9">
      <c r="A674" s="134"/>
      <c r="B674" s="155"/>
      <c r="F674" s="150"/>
      <c r="G674" s="150"/>
      <c r="H674" s="151"/>
      <c r="I674" s="155"/>
    </row>
    <row r="675" s="136" customFormat="1" spans="1:9">
      <c r="A675" s="134"/>
      <c r="B675" s="155"/>
      <c r="F675" s="150"/>
      <c r="G675" s="150"/>
      <c r="H675" s="151"/>
      <c r="I675" s="155"/>
    </row>
    <row r="676" s="136" customFormat="1" spans="1:9">
      <c r="A676" s="134"/>
      <c r="B676" s="155"/>
      <c r="F676" s="150"/>
      <c r="G676" s="150"/>
      <c r="H676" s="151"/>
      <c r="I676" s="155"/>
    </row>
    <row r="677" s="136" customFormat="1" spans="1:9">
      <c r="A677" s="134"/>
      <c r="B677" s="155"/>
      <c r="F677" s="150"/>
      <c r="G677" s="150"/>
      <c r="H677" s="151"/>
      <c r="I677" s="155"/>
    </row>
    <row r="678" s="136" customFormat="1" spans="1:9">
      <c r="A678" s="134"/>
      <c r="B678" s="155"/>
      <c r="F678" s="150"/>
      <c r="G678" s="150"/>
      <c r="H678" s="151"/>
      <c r="I678" s="155"/>
    </row>
    <row r="679" s="136" customFormat="1" spans="1:9">
      <c r="A679" s="134"/>
      <c r="B679" s="155"/>
      <c r="F679" s="150"/>
      <c r="G679" s="150"/>
      <c r="H679" s="151"/>
      <c r="I679" s="155"/>
    </row>
    <row r="680" s="136" customFormat="1" spans="1:9">
      <c r="A680" s="134"/>
      <c r="B680" s="155"/>
      <c r="F680" s="150"/>
      <c r="G680" s="150"/>
      <c r="H680" s="151"/>
      <c r="I680" s="155"/>
    </row>
    <row r="681" s="136" customFormat="1" spans="1:9">
      <c r="A681" s="134"/>
      <c r="B681" s="155"/>
      <c r="F681" s="150"/>
      <c r="G681" s="150"/>
      <c r="H681" s="151"/>
      <c r="I681" s="155"/>
    </row>
    <row r="682" s="136" customFormat="1" spans="1:9">
      <c r="A682" s="134"/>
      <c r="B682" s="155"/>
      <c r="F682" s="150"/>
      <c r="G682" s="150"/>
      <c r="H682" s="151"/>
      <c r="I682" s="155"/>
    </row>
    <row r="683" s="136" customFormat="1" spans="1:9">
      <c r="A683" s="134"/>
      <c r="B683" s="155"/>
      <c r="F683" s="150"/>
      <c r="G683" s="150"/>
      <c r="H683" s="151"/>
      <c r="I683" s="155"/>
    </row>
    <row r="684" s="136" customFormat="1" spans="1:9">
      <c r="A684" s="134"/>
      <c r="B684" s="155"/>
      <c r="F684" s="150"/>
      <c r="G684" s="150"/>
      <c r="H684" s="151"/>
      <c r="I684" s="155"/>
    </row>
    <row r="685" s="136" customFormat="1" spans="1:9">
      <c r="A685" s="134"/>
      <c r="B685" s="155"/>
      <c r="F685" s="150"/>
      <c r="G685" s="150"/>
      <c r="H685" s="151"/>
      <c r="I685" s="155"/>
    </row>
    <row r="686" s="136" customFormat="1" spans="1:9">
      <c r="A686" s="134"/>
      <c r="B686" s="155"/>
      <c r="F686" s="150"/>
      <c r="G686" s="150"/>
      <c r="H686" s="151"/>
      <c r="I686" s="155"/>
    </row>
    <row r="687" s="136" customFormat="1" spans="1:9">
      <c r="A687" s="134"/>
      <c r="B687" s="155"/>
      <c r="F687" s="150"/>
      <c r="G687" s="150"/>
      <c r="H687" s="151"/>
      <c r="I687" s="155"/>
    </row>
    <row r="688" s="136" customFormat="1" spans="1:9">
      <c r="A688" s="134"/>
      <c r="B688" s="155"/>
      <c r="F688" s="150"/>
      <c r="G688" s="150"/>
      <c r="H688" s="151"/>
      <c r="I688" s="155"/>
    </row>
    <row r="689" s="136" customFormat="1" spans="1:9">
      <c r="A689" s="134"/>
      <c r="B689" s="155"/>
      <c r="F689" s="150"/>
      <c r="G689" s="150"/>
      <c r="H689" s="151"/>
      <c r="I689" s="155"/>
    </row>
    <row r="690" s="136" customFormat="1" spans="1:9">
      <c r="A690" s="134"/>
      <c r="B690" s="155"/>
      <c r="F690" s="150"/>
      <c r="G690" s="150"/>
      <c r="H690" s="151"/>
      <c r="I690" s="155"/>
    </row>
    <row r="691" s="136" customFormat="1" spans="1:9">
      <c r="A691" s="134"/>
      <c r="B691" s="155"/>
      <c r="F691" s="150"/>
      <c r="G691" s="150"/>
      <c r="H691" s="151"/>
      <c r="I691" s="155"/>
    </row>
    <row r="692" s="136" customFormat="1" spans="1:9">
      <c r="A692" s="134"/>
      <c r="B692" s="155"/>
      <c r="F692" s="150"/>
      <c r="G692" s="150"/>
      <c r="H692" s="151"/>
      <c r="I692" s="155"/>
    </row>
    <row r="693" s="136" customFormat="1" spans="1:9">
      <c r="A693" s="134"/>
      <c r="B693" s="155"/>
      <c r="F693" s="150"/>
      <c r="G693" s="150"/>
      <c r="H693" s="151"/>
      <c r="I693" s="155"/>
    </row>
    <row r="694" s="136" customFormat="1" spans="1:9">
      <c r="A694" s="134"/>
      <c r="B694" s="155"/>
      <c r="F694" s="150"/>
      <c r="G694" s="150"/>
      <c r="H694" s="151"/>
      <c r="I694" s="155"/>
    </row>
    <row r="695" s="136" customFormat="1" spans="1:9">
      <c r="A695" s="134"/>
      <c r="B695" s="155"/>
      <c r="F695" s="150"/>
      <c r="G695" s="150"/>
      <c r="H695" s="151"/>
      <c r="I695" s="155"/>
    </row>
    <row r="696" s="136" customFormat="1" spans="1:9">
      <c r="A696" s="134"/>
      <c r="B696" s="155"/>
      <c r="F696" s="150"/>
      <c r="G696" s="150"/>
      <c r="H696" s="151"/>
      <c r="I696" s="155"/>
    </row>
    <row r="697" s="136" customFormat="1" spans="1:9">
      <c r="A697" s="134"/>
      <c r="B697" s="155"/>
      <c r="F697" s="150"/>
      <c r="G697" s="150"/>
      <c r="H697" s="151"/>
      <c r="I697" s="155"/>
    </row>
    <row r="698" s="136" customFormat="1" spans="1:9">
      <c r="A698" s="134"/>
      <c r="B698" s="155"/>
      <c r="F698" s="150"/>
      <c r="G698" s="150"/>
      <c r="H698" s="151"/>
      <c r="I698" s="155"/>
    </row>
    <row r="699" s="136" customFormat="1" spans="1:9">
      <c r="A699" s="134"/>
      <c r="B699" s="155"/>
      <c r="F699" s="150"/>
      <c r="G699" s="150"/>
      <c r="H699" s="151"/>
      <c r="I699" s="155"/>
    </row>
    <row r="700" s="136" customFormat="1" spans="1:9">
      <c r="A700" s="134"/>
      <c r="B700" s="155"/>
      <c r="F700" s="150"/>
      <c r="G700" s="150"/>
      <c r="H700" s="151"/>
      <c r="I700" s="155"/>
    </row>
    <row r="701" s="136" customFormat="1" spans="1:9">
      <c r="A701" s="134"/>
      <c r="B701" s="155"/>
      <c r="F701" s="150"/>
      <c r="G701" s="150"/>
      <c r="H701" s="151"/>
      <c r="I701" s="155"/>
    </row>
    <row r="702" s="136" customFormat="1" spans="1:9">
      <c r="A702" s="134"/>
      <c r="B702" s="155"/>
      <c r="F702" s="150"/>
      <c r="G702" s="150"/>
      <c r="H702" s="151"/>
      <c r="I702" s="155"/>
    </row>
    <row r="703" s="136" customFormat="1" spans="1:9">
      <c r="A703" s="134"/>
      <c r="B703" s="155"/>
      <c r="F703" s="150"/>
      <c r="G703" s="150"/>
      <c r="H703" s="151"/>
      <c r="I703" s="155"/>
    </row>
    <row r="704" s="136" customFormat="1" spans="1:9">
      <c r="A704" s="134"/>
      <c r="B704" s="155"/>
      <c r="F704" s="150"/>
      <c r="G704" s="150"/>
      <c r="H704" s="151"/>
      <c r="I704" s="155"/>
    </row>
    <row r="705" s="136" customFormat="1" spans="1:9">
      <c r="A705" s="134"/>
      <c r="B705" s="155"/>
      <c r="F705" s="150"/>
      <c r="G705" s="150"/>
      <c r="H705" s="151"/>
      <c r="I705" s="155"/>
    </row>
    <row r="706" s="136" customFormat="1" spans="1:9">
      <c r="A706" s="134"/>
      <c r="B706" s="155"/>
      <c r="F706" s="150"/>
      <c r="G706" s="150"/>
      <c r="H706" s="151"/>
      <c r="I706" s="155"/>
    </row>
    <row r="707" s="136" customFormat="1" spans="1:9">
      <c r="A707" s="134"/>
      <c r="B707" s="155"/>
      <c r="F707" s="150"/>
      <c r="G707" s="150"/>
      <c r="H707" s="151"/>
      <c r="I707" s="155"/>
    </row>
    <row r="708" s="136" customFormat="1" spans="1:9">
      <c r="A708" s="134"/>
      <c r="B708" s="155"/>
      <c r="F708" s="150"/>
      <c r="G708" s="150"/>
      <c r="H708" s="151"/>
      <c r="I708" s="155"/>
    </row>
    <row r="709" s="136" customFormat="1" spans="1:9">
      <c r="A709" s="134"/>
      <c r="B709" s="155"/>
      <c r="F709" s="150"/>
      <c r="G709" s="150"/>
      <c r="H709" s="151"/>
      <c r="I709" s="155"/>
    </row>
    <row r="710" s="136" customFormat="1" spans="1:9">
      <c r="A710" s="134"/>
      <c r="B710" s="155"/>
      <c r="F710" s="150"/>
      <c r="G710" s="150"/>
      <c r="H710" s="151"/>
      <c r="I710" s="155"/>
    </row>
    <row r="711" s="136" customFormat="1" spans="1:9">
      <c r="A711" s="134"/>
      <c r="B711" s="155"/>
      <c r="F711" s="150"/>
      <c r="G711" s="150"/>
      <c r="H711" s="151"/>
      <c r="I711" s="155"/>
    </row>
    <row r="712" s="136" customFormat="1" spans="1:9">
      <c r="A712" s="134"/>
      <c r="B712" s="155"/>
      <c r="F712" s="150"/>
      <c r="G712" s="150"/>
      <c r="H712" s="151"/>
      <c r="I712" s="155"/>
    </row>
    <row r="713" s="136" customFormat="1" spans="1:9">
      <c r="A713" s="134"/>
      <c r="B713" s="155"/>
      <c r="F713" s="150"/>
      <c r="G713" s="150"/>
      <c r="H713" s="151"/>
      <c r="I713" s="155"/>
    </row>
    <row r="714" s="136" customFormat="1" spans="1:9">
      <c r="A714" s="134"/>
      <c r="B714" s="155"/>
      <c r="F714" s="150"/>
      <c r="G714" s="150"/>
      <c r="H714" s="151"/>
      <c r="I714" s="155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4"/>
  <sheetViews>
    <sheetView workbookViewId="0">
      <selection activeCell="A2" sqref="A2:C2"/>
    </sheetView>
  </sheetViews>
  <sheetFormatPr defaultColWidth="7" defaultRowHeight="14.4"/>
  <cols>
    <col min="1" max="1" width="14.6296296296296" style="134" customWidth="1"/>
    <col min="2" max="2" width="46.6296296296296" style="136" customWidth="1"/>
    <col min="3" max="3" width="13" style="155" customWidth="1"/>
    <col min="4" max="4" width="10.3796296296296" style="136" hidden="1" customWidth="1"/>
    <col min="5" max="5" width="9.62962962962963" style="138" hidden="1" customWidth="1"/>
    <col min="6" max="6" width="8.12962962962963" style="138" hidden="1" customWidth="1"/>
    <col min="7" max="7" width="9.62962962962963" style="139" hidden="1" customWidth="1"/>
    <col min="8" max="8" width="17.5" style="139" hidden="1" customWidth="1"/>
    <col min="9" max="9" width="12.5" style="140" hidden="1" customWidth="1"/>
    <col min="10" max="10" width="7" style="141" hidden="1" customWidth="1"/>
    <col min="11" max="12" width="7" style="138" hidden="1" customWidth="1"/>
    <col min="13" max="13" width="13.8796296296296" style="138" hidden="1" customWidth="1"/>
    <col min="14" max="14" width="7.87962962962963" style="138" hidden="1" customWidth="1"/>
    <col min="15" max="15" width="9.5" style="138" hidden="1" customWidth="1"/>
    <col min="16" max="16" width="6.87962962962963" style="138" hidden="1" customWidth="1"/>
    <col min="17" max="17" width="9" style="138" hidden="1" customWidth="1"/>
    <col min="18" max="18" width="5.87962962962963" style="138" hidden="1" customWidth="1"/>
    <col min="19" max="19" width="5.25" style="138" hidden="1" customWidth="1"/>
    <col min="20" max="20" width="6.5" style="138" hidden="1" customWidth="1"/>
    <col min="21" max="22" width="7" style="138" hidden="1" customWidth="1"/>
    <col min="23" max="23" width="10.6296296296296" style="138" hidden="1" customWidth="1"/>
    <col min="24" max="24" width="10.5" style="138" hidden="1" customWidth="1"/>
    <col min="25" max="25" width="7" style="138" hidden="1" customWidth="1"/>
    <col min="26" max="16384" width="7" style="138"/>
  </cols>
  <sheetData>
    <row r="1" ht="23.25" customHeight="1" spans="1:1">
      <c r="A1" s="142" t="s">
        <v>538</v>
      </c>
    </row>
    <row r="2" s="135" customFormat="1" ht="22.2" spans="1:10">
      <c r="A2" s="164" t="s">
        <v>539</v>
      </c>
      <c r="B2" s="164"/>
      <c r="C2" s="165"/>
      <c r="J2" s="154"/>
    </row>
    <row r="3" s="136" customFormat="1" spans="1:13">
      <c r="A3" s="134"/>
      <c r="C3" s="126" t="s">
        <v>2</v>
      </c>
      <c r="E3" s="136">
        <v>12.11</v>
      </c>
      <c r="G3" s="136">
        <v>12.22</v>
      </c>
      <c r="J3" s="155"/>
      <c r="M3" s="136">
        <v>1.2</v>
      </c>
    </row>
    <row r="4" s="136" customFormat="1" ht="45.75" customHeight="1" spans="1:15">
      <c r="A4" s="67" t="s">
        <v>60</v>
      </c>
      <c r="B4" s="68" t="s">
        <v>61</v>
      </c>
      <c r="C4" s="69" t="s">
        <v>4</v>
      </c>
      <c r="G4" s="153" t="s">
        <v>60</v>
      </c>
      <c r="H4" s="153" t="s">
        <v>444</v>
      </c>
      <c r="I4" s="153" t="s">
        <v>5</v>
      </c>
      <c r="J4" s="155"/>
      <c r="M4" s="153" t="s">
        <v>60</v>
      </c>
      <c r="N4" s="158" t="s">
        <v>444</v>
      </c>
      <c r="O4" s="153" t="s">
        <v>5</v>
      </c>
    </row>
    <row r="5" s="136" customFormat="1" ht="45.75" customHeight="1" spans="1:25">
      <c r="A5" s="166"/>
      <c r="B5" s="71"/>
      <c r="C5" s="167"/>
      <c r="D5" s="148">
        <v>105429</v>
      </c>
      <c r="E5" s="149">
        <v>595734.14</v>
      </c>
      <c r="F5" s="136">
        <f>104401+13602</f>
        <v>118003</v>
      </c>
      <c r="G5" s="150" t="s">
        <v>445</v>
      </c>
      <c r="H5" s="150" t="s">
        <v>446</v>
      </c>
      <c r="I5" s="151">
        <v>596221.15</v>
      </c>
      <c r="J5" s="155">
        <f t="shared" ref="J5:J11" si="0">G5-A5</f>
        <v>201</v>
      </c>
      <c r="K5" s="148">
        <f t="shared" ref="K5:K11" si="1">I5-C5</f>
        <v>596221.15</v>
      </c>
      <c r="L5" s="148">
        <v>75943</v>
      </c>
      <c r="M5" s="150" t="s">
        <v>445</v>
      </c>
      <c r="N5" s="150" t="s">
        <v>446</v>
      </c>
      <c r="O5" s="151">
        <v>643048.95</v>
      </c>
      <c r="P5" s="155">
        <f t="shared" ref="P5:P11" si="2">M5-A5</f>
        <v>201</v>
      </c>
      <c r="Q5" s="148">
        <f t="shared" ref="Q5:Q11" si="3">O5-C5</f>
        <v>643048.95</v>
      </c>
      <c r="S5" s="136">
        <v>717759</v>
      </c>
      <c r="U5" s="159" t="s">
        <v>445</v>
      </c>
      <c r="V5" s="159" t="s">
        <v>446</v>
      </c>
      <c r="W5" s="160">
        <v>659380.53</v>
      </c>
      <c r="X5" s="136">
        <f t="shared" ref="X5:X11" si="4">C5-W5</f>
        <v>-659380.53</v>
      </c>
      <c r="Y5" s="136">
        <f t="shared" ref="Y5:Y11" si="5">U5-A5</f>
        <v>201</v>
      </c>
    </row>
    <row r="6" s="162" customFormat="1" ht="45.75" customHeight="1" spans="1:25">
      <c r="A6" s="168"/>
      <c r="B6" s="169"/>
      <c r="C6" s="152"/>
      <c r="E6" s="162">
        <v>7616.62</v>
      </c>
      <c r="G6" s="170" t="s">
        <v>540</v>
      </c>
      <c r="H6" s="170" t="s">
        <v>541</v>
      </c>
      <c r="I6" s="170">
        <v>7616.62</v>
      </c>
      <c r="J6" s="162">
        <f t="shared" si="0"/>
        <v>20101</v>
      </c>
      <c r="K6" s="162">
        <f t="shared" si="1"/>
        <v>7616.62</v>
      </c>
      <c r="M6" s="170" t="s">
        <v>540</v>
      </c>
      <c r="N6" s="170" t="s">
        <v>541</v>
      </c>
      <c r="O6" s="170">
        <v>7749.58</v>
      </c>
      <c r="P6" s="162">
        <f t="shared" si="2"/>
        <v>20101</v>
      </c>
      <c r="Q6" s="162">
        <f t="shared" si="3"/>
        <v>7749.58</v>
      </c>
      <c r="U6" s="177" t="s">
        <v>540</v>
      </c>
      <c r="V6" s="177" t="s">
        <v>541</v>
      </c>
      <c r="W6" s="177">
        <v>8475.47</v>
      </c>
      <c r="X6" s="162">
        <f t="shared" si="4"/>
        <v>-8475.47</v>
      </c>
      <c r="Y6" s="162">
        <f t="shared" si="5"/>
        <v>20101</v>
      </c>
    </row>
    <row r="7" s="163" customFormat="1" ht="45.75" customHeight="1" spans="1:25">
      <c r="A7" s="171"/>
      <c r="B7" s="171"/>
      <c r="C7" s="171"/>
      <c r="E7" s="163">
        <v>3922.87</v>
      </c>
      <c r="G7" s="172" t="s">
        <v>542</v>
      </c>
      <c r="H7" s="172" t="s">
        <v>543</v>
      </c>
      <c r="I7" s="172">
        <v>3922.87</v>
      </c>
      <c r="J7" s="163">
        <f t="shared" si="0"/>
        <v>2010101</v>
      </c>
      <c r="K7" s="163">
        <f t="shared" si="1"/>
        <v>3922.87</v>
      </c>
      <c r="L7" s="163">
        <v>750</v>
      </c>
      <c r="M7" s="172" t="s">
        <v>542</v>
      </c>
      <c r="N7" s="172" t="s">
        <v>543</v>
      </c>
      <c r="O7" s="172">
        <v>4041.81</v>
      </c>
      <c r="P7" s="163">
        <f t="shared" si="2"/>
        <v>2010101</v>
      </c>
      <c r="Q7" s="163">
        <f t="shared" si="3"/>
        <v>4041.81</v>
      </c>
      <c r="U7" s="178" t="s">
        <v>542</v>
      </c>
      <c r="V7" s="178" t="s">
        <v>543</v>
      </c>
      <c r="W7" s="178">
        <v>4680.94</v>
      </c>
      <c r="X7" s="163">
        <f t="shared" si="4"/>
        <v>-4680.94</v>
      </c>
      <c r="Y7" s="163">
        <f t="shared" si="5"/>
        <v>2010101</v>
      </c>
    </row>
    <row r="8" s="136" customFormat="1" ht="45.75" customHeight="1" spans="1:25">
      <c r="A8" s="152"/>
      <c r="B8" s="80"/>
      <c r="C8" s="167"/>
      <c r="D8" s="173"/>
      <c r="E8" s="173">
        <v>135.6</v>
      </c>
      <c r="G8" s="150" t="s">
        <v>536</v>
      </c>
      <c r="H8" s="150" t="s">
        <v>537</v>
      </c>
      <c r="I8" s="151">
        <v>135.6</v>
      </c>
      <c r="J8" s="155">
        <f t="shared" si="0"/>
        <v>2010199</v>
      </c>
      <c r="K8" s="148">
        <f t="shared" si="1"/>
        <v>135.6</v>
      </c>
      <c r="L8" s="148"/>
      <c r="M8" s="150" t="s">
        <v>536</v>
      </c>
      <c r="N8" s="150" t="s">
        <v>537</v>
      </c>
      <c r="O8" s="151">
        <v>135.6</v>
      </c>
      <c r="P8" s="155">
        <f t="shared" si="2"/>
        <v>2010199</v>
      </c>
      <c r="Q8" s="148">
        <f t="shared" si="3"/>
        <v>135.6</v>
      </c>
      <c r="U8" s="159" t="s">
        <v>536</v>
      </c>
      <c r="V8" s="159" t="s">
        <v>537</v>
      </c>
      <c r="W8" s="160">
        <v>135.6</v>
      </c>
      <c r="X8" s="136">
        <f t="shared" si="4"/>
        <v>-135.6</v>
      </c>
      <c r="Y8" s="136">
        <f t="shared" si="5"/>
        <v>2010199</v>
      </c>
    </row>
    <row r="9" s="136" customFormat="1" ht="45.75" customHeight="1" spans="1:25">
      <c r="A9" s="168"/>
      <c r="B9" s="168"/>
      <c r="C9" s="167"/>
      <c r="D9" s="148"/>
      <c r="E9" s="148">
        <v>7616.62</v>
      </c>
      <c r="G9" s="150" t="s">
        <v>540</v>
      </c>
      <c r="H9" s="150" t="s">
        <v>541</v>
      </c>
      <c r="I9" s="151">
        <v>7616.62</v>
      </c>
      <c r="J9" s="155">
        <f t="shared" si="0"/>
        <v>20101</v>
      </c>
      <c r="K9" s="148">
        <f t="shared" si="1"/>
        <v>7616.62</v>
      </c>
      <c r="L9" s="148"/>
      <c r="M9" s="150" t="s">
        <v>540</v>
      </c>
      <c r="N9" s="150" t="s">
        <v>541</v>
      </c>
      <c r="O9" s="151">
        <v>7749.58</v>
      </c>
      <c r="P9" s="155">
        <f t="shared" si="2"/>
        <v>20101</v>
      </c>
      <c r="Q9" s="148">
        <f t="shared" si="3"/>
        <v>7749.58</v>
      </c>
      <c r="U9" s="159" t="s">
        <v>540</v>
      </c>
      <c r="V9" s="159" t="s">
        <v>541</v>
      </c>
      <c r="W9" s="160">
        <v>8475.47</v>
      </c>
      <c r="X9" s="136">
        <f t="shared" si="4"/>
        <v>-8475.47</v>
      </c>
      <c r="Y9" s="136">
        <f t="shared" si="5"/>
        <v>20101</v>
      </c>
    </row>
    <row r="10" s="136" customFormat="1" ht="45.75" customHeight="1" spans="1:25">
      <c r="A10" s="171"/>
      <c r="B10" s="171"/>
      <c r="C10" s="167"/>
      <c r="D10" s="148"/>
      <c r="E10" s="148">
        <v>3922.87</v>
      </c>
      <c r="G10" s="150" t="s">
        <v>542</v>
      </c>
      <c r="H10" s="150" t="s">
        <v>543</v>
      </c>
      <c r="I10" s="151">
        <v>3922.87</v>
      </c>
      <c r="J10" s="155">
        <f t="shared" si="0"/>
        <v>2010101</v>
      </c>
      <c r="K10" s="148">
        <f t="shared" si="1"/>
        <v>3922.87</v>
      </c>
      <c r="L10" s="148">
        <v>750</v>
      </c>
      <c r="M10" s="150" t="s">
        <v>542</v>
      </c>
      <c r="N10" s="150" t="s">
        <v>543</v>
      </c>
      <c r="O10" s="151">
        <v>4041.81</v>
      </c>
      <c r="P10" s="155">
        <f t="shared" si="2"/>
        <v>2010101</v>
      </c>
      <c r="Q10" s="148">
        <f t="shared" si="3"/>
        <v>4041.81</v>
      </c>
      <c r="U10" s="159" t="s">
        <v>542</v>
      </c>
      <c r="V10" s="159" t="s">
        <v>543</v>
      </c>
      <c r="W10" s="160">
        <v>4680.94</v>
      </c>
      <c r="X10" s="136">
        <f t="shared" si="4"/>
        <v>-4680.94</v>
      </c>
      <c r="Y10" s="136">
        <f t="shared" si="5"/>
        <v>2010101</v>
      </c>
    </row>
    <row r="11" s="136" customFormat="1" ht="45.75" customHeight="1" spans="1:25">
      <c r="A11" s="152"/>
      <c r="B11" s="80"/>
      <c r="C11" s="167"/>
      <c r="D11" s="173"/>
      <c r="E11" s="173">
        <v>135.6</v>
      </c>
      <c r="G11" s="150" t="s">
        <v>536</v>
      </c>
      <c r="H11" s="150" t="s">
        <v>537</v>
      </c>
      <c r="I11" s="151">
        <v>135.6</v>
      </c>
      <c r="J11" s="155">
        <f t="shared" si="0"/>
        <v>2010199</v>
      </c>
      <c r="K11" s="148">
        <f t="shared" si="1"/>
        <v>135.6</v>
      </c>
      <c r="L11" s="148"/>
      <c r="M11" s="150" t="s">
        <v>536</v>
      </c>
      <c r="N11" s="150" t="s">
        <v>537</v>
      </c>
      <c r="O11" s="151">
        <v>135.6</v>
      </c>
      <c r="P11" s="155">
        <f t="shared" si="2"/>
        <v>2010199</v>
      </c>
      <c r="Q11" s="148">
        <f t="shared" si="3"/>
        <v>135.6</v>
      </c>
      <c r="U11" s="159" t="s">
        <v>536</v>
      </c>
      <c r="V11" s="159" t="s">
        <v>537</v>
      </c>
      <c r="W11" s="160">
        <v>135.6</v>
      </c>
      <c r="X11" s="136">
        <f t="shared" si="4"/>
        <v>-135.6</v>
      </c>
      <c r="Y11" s="136">
        <f t="shared" si="5"/>
        <v>2010199</v>
      </c>
    </row>
    <row r="12" s="136" customFormat="1" ht="45.75" customHeight="1" spans="1:24">
      <c r="A12" s="174" t="s">
        <v>5</v>
      </c>
      <c r="B12" s="175"/>
      <c r="C12" s="176"/>
      <c r="G12" s="153" t="str">
        <f t="shared" ref="G12:I12" si="6">""</f>
        <v/>
      </c>
      <c r="H12" s="153" t="str">
        <f t="shared" si="6"/>
        <v/>
      </c>
      <c r="I12" s="153" t="str">
        <f t="shared" si="6"/>
        <v/>
      </c>
      <c r="J12" s="155"/>
      <c r="M12" s="153" t="str">
        <f t="shared" ref="M12:O12" si="7">""</f>
        <v/>
      </c>
      <c r="N12" s="158" t="str">
        <f t="shared" si="7"/>
        <v/>
      </c>
      <c r="O12" s="153" t="str">
        <f t="shared" si="7"/>
        <v/>
      </c>
      <c r="W12" s="179" t="e">
        <f>W13+#REF!+#REF!+#REF!+#REF!+#REF!+#REF!+#REF!+#REF!+#REF!+#REF!+#REF!+#REF!+#REF!+#REF!+#REF!+#REF!+#REF!+#REF!+#REF!+#REF!</f>
        <v>#REF!</v>
      </c>
      <c r="X12" s="179" t="e">
        <f>X13+#REF!+#REF!+#REF!+#REF!+#REF!+#REF!+#REF!+#REF!+#REF!+#REF!+#REF!+#REF!+#REF!+#REF!+#REF!+#REF!+#REF!+#REF!+#REF!+#REF!</f>
        <v>#REF!</v>
      </c>
    </row>
    <row r="13" s="136" customFormat="1" ht="19.5" customHeight="1" spans="1:25">
      <c r="A13" s="134" t="s">
        <v>447</v>
      </c>
      <c r="C13" s="155"/>
      <c r="G13" s="150"/>
      <c r="H13" s="150"/>
      <c r="I13" s="151"/>
      <c r="J13" s="155"/>
      <c r="Q13" s="148"/>
      <c r="U13" s="159" t="s">
        <v>448</v>
      </c>
      <c r="V13" s="159" t="s">
        <v>449</v>
      </c>
      <c r="W13" s="160">
        <v>19998</v>
      </c>
      <c r="X13" s="136">
        <f t="shared" ref="X13:X15" si="8">C13-W13</f>
        <v>-19998</v>
      </c>
      <c r="Y13" s="136" t="e">
        <f t="shared" ref="Y13:Y15" si="9">U13-A13</f>
        <v>#VALUE!</v>
      </c>
    </row>
    <row r="14" s="136" customFormat="1" ht="19.5" customHeight="1" spans="1:25">
      <c r="A14" s="134"/>
      <c r="C14" s="155"/>
      <c r="G14" s="150"/>
      <c r="H14" s="150"/>
      <c r="I14" s="151"/>
      <c r="J14" s="155"/>
      <c r="Q14" s="148"/>
      <c r="U14" s="159" t="s">
        <v>450</v>
      </c>
      <c r="V14" s="159" t="s">
        <v>451</v>
      </c>
      <c r="W14" s="160">
        <v>19998</v>
      </c>
      <c r="X14" s="136">
        <f t="shared" si="8"/>
        <v>-19998</v>
      </c>
      <c r="Y14" s="136">
        <f t="shared" si="9"/>
        <v>23203</v>
      </c>
    </row>
    <row r="15" s="136" customFormat="1" ht="19.5" customHeight="1" spans="1:25">
      <c r="A15" s="134"/>
      <c r="C15" s="155"/>
      <c r="G15" s="150"/>
      <c r="H15" s="150"/>
      <c r="I15" s="151"/>
      <c r="J15" s="155"/>
      <c r="Q15" s="148"/>
      <c r="U15" s="159" t="s">
        <v>452</v>
      </c>
      <c r="V15" s="159" t="s">
        <v>453</v>
      </c>
      <c r="W15" s="160">
        <v>19998</v>
      </c>
      <c r="X15" s="136">
        <f t="shared" si="8"/>
        <v>-19998</v>
      </c>
      <c r="Y15" s="136">
        <f t="shared" si="9"/>
        <v>2320301</v>
      </c>
    </row>
    <row r="16" s="136" customFormat="1" ht="19.5" customHeight="1" spans="1:17">
      <c r="A16" s="134"/>
      <c r="C16" s="155"/>
      <c r="G16" s="150"/>
      <c r="H16" s="150"/>
      <c r="I16" s="151"/>
      <c r="J16" s="155"/>
      <c r="Q16" s="148"/>
    </row>
    <row r="17" s="136" customFormat="1" ht="19.5" customHeight="1" spans="1:17">
      <c r="A17" s="134"/>
      <c r="C17" s="155"/>
      <c r="G17" s="150"/>
      <c r="H17" s="150"/>
      <c r="I17" s="151"/>
      <c r="J17" s="155"/>
      <c r="Q17" s="148"/>
    </row>
    <row r="18" s="136" customFormat="1" ht="19.5" customHeight="1" spans="1:17">
      <c r="A18" s="134"/>
      <c r="C18" s="155"/>
      <c r="G18" s="150"/>
      <c r="H18" s="150"/>
      <c r="I18" s="151"/>
      <c r="J18" s="155"/>
      <c r="Q18" s="148"/>
    </row>
    <row r="19" s="136" customFormat="1" ht="19.5" customHeight="1" spans="1:17">
      <c r="A19" s="134"/>
      <c r="C19" s="155"/>
      <c r="G19" s="150"/>
      <c r="H19" s="150"/>
      <c r="I19" s="151"/>
      <c r="J19" s="155"/>
      <c r="Q19" s="148"/>
    </row>
    <row r="20" s="136" customFormat="1" ht="19.5" customHeight="1" spans="1:17">
      <c r="A20" s="134"/>
      <c r="C20" s="155"/>
      <c r="G20" s="150"/>
      <c r="H20" s="150"/>
      <c r="I20" s="151"/>
      <c r="J20" s="155"/>
      <c r="Q20" s="148"/>
    </row>
    <row r="21" s="136" customFormat="1" ht="19.5" customHeight="1" spans="1:17">
      <c r="A21" s="134"/>
      <c r="C21" s="155"/>
      <c r="G21" s="150"/>
      <c r="H21" s="150"/>
      <c r="I21" s="151"/>
      <c r="J21" s="155"/>
      <c r="Q21" s="148"/>
    </row>
    <row r="22" s="136" customFormat="1" ht="19.5" customHeight="1" spans="1:17">
      <c r="A22" s="134"/>
      <c r="C22" s="155"/>
      <c r="G22" s="150"/>
      <c r="H22" s="150"/>
      <c r="I22" s="151"/>
      <c r="J22" s="155"/>
      <c r="Q22" s="148"/>
    </row>
    <row r="23" s="136" customFormat="1" ht="19.5" customHeight="1" spans="1:17">
      <c r="A23" s="134"/>
      <c r="C23" s="155"/>
      <c r="G23" s="150"/>
      <c r="H23" s="150"/>
      <c r="I23" s="151"/>
      <c r="J23" s="155"/>
      <c r="Q23" s="148"/>
    </row>
    <row r="24" s="136" customFormat="1" ht="19.5" customHeight="1" spans="1:17">
      <c r="A24" s="134"/>
      <c r="C24" s="155"/>
      <c r="G24" s="150"/>
      <c r="H24" s="150"/>
      <c r="I24" s="151"/>
      <c r="J24" s="155"/>
      <c r="Q24" s="148"/>
    </row>
    <row r="25" s="136" customFormat="1" ht="19.5" customHeight="1" spans="1:17">
      <c r="A25" s="134"/>
      <c r="C25" s="155"/>
      <c r="G25" s="150"/>
      <c r="H25" s="150"/>
      <c r="I25" s="151"/>
      <c r="J25" s="155"/>
      <c r="Q25" s="148"/>
    </row>
    <row r="26" s="136" customFormat="1" ht="19.5" customHeight="1" spans="1:17">
      <c r="A26" s="134"/>
      <c r="C26" s="155"/>
      <c r="G26" s="150"/>
      <c r="H26" s="150"/>
      <c r="I26" s="151"/>
      <c r="J26" s="155"/>
      <c r="Q26" s="148"/>
    </row>
    <row r="27" s="136" customFormat="1" ht="19.5" customHeight="1" spans="1:17">
      <c r="A27" s="134"/>
      <c r="C27" s="155"/>
      <c r="G27" s="150"/>
      <c r="H27" s="150"/>
      <c r="I27" s="151"/>
      <c r="J27" s="155"/>
      <c r="Q27" s="148"/>
    </row>
    <row r="28" s="136" customFormat="1" ht="19.5" customHeight="1" spans="1:17">
      <c r="A28" s="134"/>
      <c r="C28" s="155"/>
      <c r="G28" s="150"/>
      <c r="H28" s="150"/>
      <c r="I28" s="151"/>
      <c r="J28" s="155"/>
      <c r="Q28" s="148"/>
    </row>
    <row r="29" s="136" customFormat="1" spans="1:10">
      <c r="A29" s="134"/>
      <c r="C29" s="155"/>
      <c r="G29" s="150"/>
      <c r="H29" s="150"/>
      <c r="I29" s="151"/>
      <c r="J29" s="155"/>
    </row>
    <row r="30" s="136" customFormat="1" spans="1:10">
      <c r="A30" s="134"/>
      <c r="C30" s="155"/>
      <c r="G30" s="150"/>
      <c r="H30" s="150"/>
      <c r="I30" s="151"/>
      <c r="J30" s="155"/>
    </row>
    <row r="31" s="136" customFormat="1" spans="1:10">
      <c r="A31" s="134"/>
      <c r="C31" s="155"/>
      <c r="G31" s="150"/>
      <c r="H31" s="150"/>
      <c r="I31" s="151"/>
      <c r="J31" s="155"/>
    </row>
    <row r="32" s="136" customFormat="1" spans="1:10">
      <c r="A32" s="134"/>
      <c r="C32" s="155"/>
      <c r="G32" s="150"/>
      <c r="H32" s="150"/>
      <c r="I32" s="151"/>
      <c r="J32" s="155"/>
    </row>
    <row r="33" s="136" customFormat="1" spans="1:10">
      <c r="A33" s="134"/>
      <c r="C33" s="155"/>
      <c r="G33" s="150"/>
      <c r="H33" s="150"/>
      <c r="I33" s="151"/>
      <c r="J33" s="155"/>
    </row>
    <row r="34" s="136" customFormat="1" spans="1:10">
      <c r="A34" s="134"/>
      <c r="C34" s="155"/>
      <c r="G34" s="150"/>
      <c r="H34" s="150"/>
      <c r="I34" s="151"/>
      <c r="J34" s="155"/>
    </row>
    <row r="35" s="136" customFormat="1" spans="1:10">
      <c r="A35" s="134"/>
      <c r="C35" s="155"/>
      <c r="G35" s="150"/>
      <c r="H35" s="150"/>
      <c r="I35" s="151"/>
      <c r="J35" s="155"/>
    </row>
    <row r="36" s="136" customFormat="1" spans="1:10">
      <c r="A36" s="134"/>
      <c r="C36" s="155"/>
      <c r="G36" s="150"/>
      <c r="H36" s="150"/>
      <c r="I36" s="151"/>
      <c r="J36" s="155"/>
    </row>
    <row r="37" s="136" customFormat="1" spans="1:10">
      <c r="A37" s="134"/>
      <c r="C37" s="155"/>
      <c r="G37" s="150"/>
      <c r="H37" s="150"/>
      <c r="I37" s="151"/>
      <c r="J37" s="155"/>
    </row>
    <row r="38" s="136" customFormat="1" spans="1:10">
      <c r="A38" s="134"/>
      <c r="C38" s="155"/>
      <c r="G38" s="150"/>
      <c r="H38" s="150"/>
      <c r="I38" s="151"/>
      <c r="J38" s="155"/>
    </row>
    <row r="39" s="136" customFormat="1" spans="1:10">
      <c r="A39" s="134"/>
      <c r="C39" s="155"/>
      <c r="G39" s="150"/>
      <c r="H39" s="150"/>
      <c r="I39" s="151"/>
      <c r="J39" s="155"/>
    </row>
    <row r="40" s="136" customFormat="1" spans="1:10">
      <c r="A40" s="134"/>
      <c r="C40" s="155"/>
      <c r="G40" s="150"/>
      <c r="H40" s="150"/>
      <c r="I40" s="151"/>
      <c r="J40" s="155"/>
    </row>
    <row r="41" s="136" customFormat="1" spans="1:10">
      <c r="A41" s="134"/>
      <c r="C41" s="155"/>
      <c r="G41" s="150"/>
      <c r="H41" s="150"/>
      <c r="I41" s="151"/>
      <c r="J41" s="155"/>
    </row>
    <row r="42" s="136" customFormat="1" spans="1:10">
      <c r="A42" s="134"/>
      <c r="C42" s="155"/>
      <c r="G42" s="150"/>
      <c r="H42" s="150"/>
      <c r="I42" s="151"/>
      <c r="J42" s="155"/>
    </row>
    <row r="43" s="136" customFormat="1" spans="1:10">
      <c r="A43" s="134"/>
      <c r="C43" s="155"/>
      <c r="G43" s="150"/>
      <c r="H43" s="150"/>
      <c r="I43" s="151"/>
      <c r="J43" s="155"/>
    </row>
    <row r="44" s="136" customFormat="1" spans="1:10">
      <c r="A44" s="134"/>
      <c r="C44" s="155"/>
      <c r="G44" s="150"/>
      <c r="H44" s="150"/>
      <c r="I44" s="151"/>
      <c r="J44" s="155"/>
    </row>
    <row r="45" s="136" customFormat="1" spans="1:10">
      <c r="A45" s="134"/>
      <c r="C45" s="155"/>
      <c r="G45" s="150"/>
      <c r="H45" s="150"/>
      <c r="I45" s="151"/>
      <c r="J45" s="155"/>
    </row>
    <row r="46" s="136" customFormat="1" spans="1:10">
      <c r="A46" s="134"/>
      <c r="C46" s="155"/>
      <c r="G46" s="150"/>
      <c r="H46" s="150"/>
      <c r="I46" s="151"/>
      <c r="J46" s="155"/>
    </row>
    <row r="47" s="136" customFormat="1" spans="1:10">
      <c r="A47" s="134"/>
      <c r="C47" s="155"/>
      <c r="G47" s="150"/>
      <c r="H47" s="150"/>
      <c r="I47" s="151"/>
      <c r="J47" s="155"/>
    </row>
    <row r="48" s="136" customFormat="1" spans="1:10">
      <c r="A48" s="134"/>
      <c r="C48" s="155"/>
      <c r="G48" s="150"/>
      <c r="H48" s="150"/>
      <c r="I48" s="151"/>
      <c r="J48" s="155"/>
    </row>
    <row r="49" s="136" customFormat="1" spans="1:10">
      <c r="A49" s="134"/>
      <c r="C49" s="155"/>
      <c r="G49" s="150"/>
      <c r="H49" s="150"/>
      <c r="I49" s="151"/>
      <c r="J49" s="155"/>
    </row>
    <row r="50" s="136" customFormat="1" spans="1:10">
      <c r="A50" s="134"/>
      <c r="C50" s="155"/>
      <c r="G50" s="150"/>
      <c r="H50" s="150"/>
      <c r="I50" s="151"/>
      <c r="J50" s="155"/>
    </row>
    <row r="51" s="136" customFormat="1" spans="1:10">
      <c r="A51" s="134"/>
      <c r="C51" s="155"/>
      <c r="G51" s="150"/>
      <c r="H51" s="150"/>
      <c r="I51" s="151"/>
      <c r="J51" s="155"/>
    </row>
    <row r="52" s="136" customFormat="1" spans="1:10">
      <c r="A52" s="134"/>
      <c r="C52" s="155"/>
      <c r="G52" s="150"/>
      <c r="H52" s="150"/>
      <c r="I52" s="151"/>
      <c r="J52" s="155"/>
    </row>
    <row r="53" s="136" customFormat="1" spans="1:10">
      <c r="A53" s="134"/>
      <c r="C53" s="155"/>
      <c r="G53" s="150"/>
      <c r="H53" s="150"/>
      <c r="I53" s="151"/>
      <c r="J53" s="155"/>
    </row>
    <row r="54" s="136" customFormat="1" spans="1:10">
      <c r="A54" s="134"/>
      <c r="C54" s="155"/>
      <c r="G54" s="150"/>
      <c r="H54" s="150"/>
      <c r="I54" s="151"/>
      <c r="J54" s="155"/>
    </row>
    <row r="55" s="136" customFormat="1" spans="1:10">
      <c r="A55" s="134"/>
      <c r="C55" s="155"/>
      <c r="G55" s="150"/>
      <c r="H55" s="150"/>
      <c r="I55" s="151"/>
      <c r="J55" s="155"/>
    </row>
    <row r="56" s="136" customFormat="1" spans="1:10">
      <c r="A56" s="134"/>
      <c r="C56" s="155"/>
      <c r="G56" s="150"/>
      <c r="H56" s="150"/>
      <c r="I56" s="151"/>
      <c r="J56" s="155"/>
    </row>
    <row r="57" s="136" customFormat="1" spans="1:10">
      <c r="A57" s="134"/>
      <c r="C57" s="155"/>
      <c r="G57" s="150"/>
      <c r="H57" s="150"/>
      <c r="I57" s="151"/>
      <c r="J57" s="155"/>
    </row>
    <row r="58" s="136" customFormat="1" spans="1:10">
      <c r="A58" s="134"/>
      <c r="C58" s="155"/>
      <c r="G58" s="150"/>
      <c r="H58" s="150"/>
      <c r="I58" s="151"/>
      <c r="J58" s="155"/>
    </row>
    <row r="59" s="136" customFormat="1" spans="1:10">
      <c r="A59" s="134"/>
      <c r="C59" s="155"/>
      <c r="G59" s="150"/>
      <c r="H59" s="150"/>
      <c r="I59" s="151"/>
      <c r="J59" s="155"/>
    </row>
    <row r="60" s="136" customFormat="1" spans="1:10">
      <c r="A60" s="134"/>
      <c r="C60" s="155"/>
      <c r="G60" s="150"/>
      <c r="H60" s="150"/>
      <c r="I60" s="151"/>
      <c r="J60" s="155"/>
    </row>
    <row r="61" s="136" customFormat="1" spans="1:10">
      <c r="A61" s="134"/>
      <c r="C61" s="155"/>
      <c r="G61" s="150"/>
      <c r="H61" s="150"/>
      <c r="I61" s="151"/>
      <c r="J61" s="155"/>
    </row>
    <row r="62" s="136" customFormat="1" spans="1:10">
      <c r="A62" s="134"/>
      <c r="C62" s="155"/>
      <c r="G62" s="150"/>
      <c r="H62" s="150"/>
      <c r="I62" s="151"/>
      <c r="J62" s="155"/>
    </row>
    <row r="63" s="136" customFormat="1" spans="1:10">
      <c r="A63" s="134"/>
      <c r="C63" s="155"/>
      <c r="G63" s="150"/>
      <c r="H63" s="150"/>
      <c r="I63" s="151"/>
      <c r="J63" s="155"/>
    </row>
    <row r="64" s="136" customFormat="1" spans="1:10">
      <c r="A64" s="134"/>
      <c r="C64" s="155"/>
      <c r="G64" s="150"/>
      <c r="H64" s="150"/>
      <c r="I64" s="151"/>
      <c r="J64" s="155"/>
    </row>
    <row r="65" s="136" customFormat="1" spans="1:10">
      <c r="A65" s="134"/>
      <c r="C65" s="155"/>
      <c r="G65" s="150"/>
      <c r="H65" s="150"/>
      <c r="I65" s="151"/>
      <c r="J65" s="155"/>
    </row>
    <row r="66" s="136" customFormat="1" spans="1:10">
      <c r="A66" s="134"/>
      <c r="C66" s="155"/>
      <c r="G66" s="150"/>
      <c r="H66" s="150"/>
      <c r="I66" s="151"/>
      <c r="J66" s="155"/>
    </row>
    <row r="67" s="136" customFormat="1" spans="1:10">
      <c r="A67" s="134"/>
      <c r="C67" s="155"/>
      <c r="G67" s="150"/>
      <c r="H67" s="150"/>
      <c r="I67" s="151"/>
      <c r="J67" s="155"/>
    </row>
    <row r="68" s="136" customFormat="1" spans="1:10">
      <c r="A68" s="134"/>
      <c r="C68" s="155"/>
      <c r="G68" s="150"/>
      <c r="H68" s="150"/>
      <c r="I68" s="151"/>
      <c r="J68" s="155"/>
    </row>
    <row r="69" s="136" customFormat="1" spans="1:10">
      <c r="A69" s="134"/>
      <c r="C69" s="155"/>
      <c r="G69" s="150"/>
      <c r="H69" s="150"/>
      <c r="I69" s="151"/>
      <c r="J69" s="155"/>
    </row>
    <row r="70" s="136" customFormat="1" spans="1:10">
      <c r="A70" s="134"/>
      <c r="C70" s="155"/>
      <c r="G70" s="150"/>
      <c r="H70" s="150"/>
      <c r="I70" s="151"/>
      <c r="J70" s="155"/>
    </row>
    <row r="71" s="136" customFormat="1" spans="1:10">
      <c r="A71" s="134"/>
      <c r="C71" s="155"/>
      <c r="G71" s="150"/>
      <c r="H71" s="150"/>
      <c r="I71" s="151"/>
      <c r="J71" s="155"/>
    </row>
    <row r="72" s="136" customFormat="1" spans="1:10">
      <c r="A72" s="134"/>
      <c r="C72" s="155"/>
      <c r="G72" s="150"/>
      <c r="H72" s="150"/>
      <c r="I72" s="151"/>
      <c r="J72" s="155"/>
    </row>
    <row r="73" s="136" customFormat="1" spans="1:10">
      <c r="A73" s="134"/>
      <c r="C73" s="155"/>
      <c r="G73" s="150"/>
      <c r="H73" s="150"/>
      <c r="I73" s="151"/>
      <c r="J73" s="155"/>
    </row>
    <row r="74" s="136" customFormat="1" spans="1:10">
      <c r="A74" s="134"/>
      <c r="C74" s="155"/>
      <c r="G74" s="150"/>
      <c r="H74" s="150"/>
      <c r="I74" s="151"/>
      <c r="J74" s="155"/>
    </row>
    <row r="75" s="136" customFormat="1" spans="1:10">
      <c r="A75" s="134"/>
      <c r="C75" s="155"/>
      <c r="G75" s="150"/>
      <c r="H75" s="150"/>
      <c r="I75" s="151"/>
      <c r="J75" s="155"/>
    </row>
    <row r="76" s="136" customFormat="1" spans="1:10">
      <c r="A76" s="134"/>
      <c r="C76" s="155"/>
      <c r="G76" s="150"/>
      <c r="H76" s="150"/>
      <c r="I76" s="151"/>
      <c r="J76" s="155"/>
    </row>
    <row r="77" s="136" customFormat="1" spans="1:10">
      <c r="A77" s="134"/>
      <c r="C77" s="155"/>
      <c r="G77" s="150"/>
      <c r="H77" s="150"/>
      <c r="I77" s="151"/>
      <c r="J77" s="155"/>
    </row>
    <row r="78" s="136" customFormat="1" spans="1:10">
      <c r="A78" s="134"/>
      <c r="C78" s="155"/>
      <c r="G78" s="150"/>
      <c r="H78" s="150"/>
      <c r="I78" s="151"/>
      <c r="J78" s="155"/>
    </row>
    <row r="79" s="136" customFormat="1" spans="1:10">
      <c r="A79" s="134"/>
      <c r="C79" s="155"/>
      <c r="G79" s="150"/>
      <c r="H79" s="150"/>
      <c r="I79" s="151"/>
      <c r="J79" s="155"/>
    </row>
    <row r="80" s="136" customFormat="1" spans="1:10">
      <c r="A80" s="134"/>
      <c r="C80" s="155"/>
      <c r="G80" s="150"/>
      <c r="H80" s="150"/>
      <c r="I80" s="151"/>
      <c r="J80" s="155"/>
    </row>
    <row r="81" s="136" customFormat="1" spans="1:10">
      <c r="A81" s="134"/>
      <c r="C81" s="155"/>
      <c r="G81" s="150"/>
      <c r="H81" s="150"/>
      <c r="I81" s="151"/>
      <c r="J81" s="155"/>
    </row>
    <row r="82" s="136" customFormat="1" spans="1:10">
      <c r="A82" s="134"/>
      <c r="C82" s="155"/>
      <c r="G82" s="150"/>
      <c r="H82" s="150"/>
      <c r="I82" s="151"/>
      <c r="J82" s="155"/>
    </row>
    <row r="83" s="136" customFormat="1" spans="1:10">
      <c r="A83" s="134"/>
      <c r="C83" s="155"/>
      <c r="G83" s="150"/>
      <c r="H83" s="150"/>
      <c r="I83" s="151"/>
      <c r="J83" s="155"/>
    </row>
    <row r="84" s="136" customFormat="1" spans="1:10">
      <c r="A84" s="134"/>
      <c r="C84" s="155"/>
      <c r="G84" s="150"/>
      <c r="H84" s="150"/>
      <c r="I84" s="151"/>
      <c r="J84" s="155"/>
    </row>
    <row r="85" s="136" customFormat="1" spans="1:10">
      <c r="A85" s="134"/>
      <c r="C85" s="155"/>
      <c r="G85" s="150"/>
      <c r="H85" s="150"/>
      <c r="I85" s="151"/>
      <c r="J85" s="155"/>
    </row>
    <row r="86" s="136" customFormat="1" spans="1:10">
      <c r="A86" s="134"/>
      <c r="C86" s="155"/>
      <c r="G86" s="150"/>
      <c r="H86" s="150"/>
      <c r="I86" s="151"/>
      <c r="J86" s="155"/>
    </row>
    <row r="87" s="136" customFormat="1" spans="1:10">
      <c r="A87" s="134"/>
      <c r="C87" s="155"/>
      <c r="G87" s="150"/>
      <c r="H87" s="150"/>
      <c r="I87" s="151"/>
      <c r="J87" s="155"/>
    </row>
    <row r="88" s="136" customFormat="1" spans="1:10">
      <c r="A88" s="134"/>
      <c r="C88" s="155"/>
      <c r="G88" s="150"/>
      <c r="H88" s="150"/>
      <c r="I88" s="151"/>
      <c r="J88" s="155"/>
    </row>
    <row r="89" s="136" customFormat="1" spans="1:10">
      <c r="A89" s="134"/>
      <c r="C89" s="155"/>
      <c r="G89" s="150"/>
      <c r="H89" s="150"/>
      <c r="I89" s="151"/>
      <c r="J89" s="155"/>
    </row>
    <row r="90" s="136" customFormat="1" spans="1:10">
      <c r="A90" s="134"/>
      <c r="C90" s="155"/>
      <c r="G90" s="150"/>
      <c r="H90" s="150"/>
      <c r="I90" s="151"/>
      <c r="J90" s="155"/>
    </row>
    <row r="91" s="136" customFormat="1" spans="1:10">
      <c r="A91" s="134"/>
      <c r="C91" s="155"/>
      <c r="G91" s="150"/>
      <c r="H91" s="150"/>
      <c r="I91" s="151"/>
      <c r="J91" s="155"/>
    </row>
    <row r="92" s="136" customFormat="1" spans="1:10">
      <c r="A92" s="134"/>
      <c r="C92" s="155"/>
      <c r="G92" s="150"/>
      <c r="H92" s="150"/>
      <c r="I92" s="151"/>
      <c r="J92" s="155"/>
    </row>
    <row r="93" s="136" customFormat="1" spans="1:10">
      <c r="A93" s="134"/>
      <c r="C93" s="155"/>
      <c r="G93" s="150"/>
      <c r="H93" s="150"/>
      <c r="I93" s="151"/>
      <c r="J93" s="155"/>
    </row>
    <row r="94" s="136" customFormat="1" spans="1:10">
      <c r="A94" s="134"/>
      <c r="C94" s="155"/>
      <c r="G94" s="150"/>
      <c r="H94" s="150"/>
      <c r="I94" s="151"/>
      <c r="J94" s="155"/>
    </row>
    <row r="95" s="136" customFormat="1" spans="1:10">
      <c r="A95" s="134"/>
      <c r="C95" s="155"/>
      <c r="G95" s="150"/>
      <c r="H95" s="150"/>
      <c r="I95" s="151"/>
      <c r="J95" s="155"/>
    </row>
    <row r="96" s="136" customFormat="1" spans="1:10">
      <c r="A96" s="134"/>
      <c r="C96" s="155"/>
      <c r="G96" s="150"/>
      <c r="H96" s="150"/>
      <c r="I96" s="151"/>
      <c r="J96" s="155"/>
    </row>
    <row r="97" s="136" customFormat="1" spans="1:10">
      <c r="A97" s="134"/>
      <c r="C97" s="155"/>
      <c r="G97" s="150"/>
      <c r="H97" s="150"/>
      <c r="I97" s="151"/>
      <c r="J97" s="155"/>
    </row>
    <row r="98" s="136" customFormat="1" spans="1:10">
      <c r="A98" s="134"/>
      <c r="C98" s="155"/>
      <c r="G98" s="150"/>
      <c r="H98" s="150"/>
      <c r="I98" s="151"/>
      <c r="J98" s="155"/>
    </row>
    <row r="99" s="136" customFormat="1" spans="1:10">
      <c r="A99" s="134"/>
      <c r="C99" s="155"/>
      <c r="G99" s="150"/>
      <c r="H99" s="150"/>
      <c r="I99" s="151"/>
      <c r="J99" s="155"/>
    </row>
    <row r="100" s="136" customFormat="1" spans="1:10">
      <c r="A100" s="134"/>
      <c r="C100" s="155"/>
      <c r="G100" s="150"/>
      <c r="H100" s="150"/>
      <c r="I100" s="151"/>
      <c r="J100" s="155"/>
    </row>
    <row r="101" s="136" customFormat="1" spans="1:10">
      <c r="A101" s="134"/>
      <c r="C101" s="155"/>
      <c r="G101" s="150"/>
      <c r="H101" s="150"/>
      <c r="I101" s="151"/>
      <c r="J101" s="155"/>
    </row>
    <row r="102" s="136" customFormat="1" spans="1:10">
      <c r="A102" s="134"/>
      <c r="C102" s="155"/>
      <c r="G102" s="150"/>
      <c r="H102" s="150"/>
      <c r="I102" s="151"/>
      <c r="J102" s="155"/>
    </row>
    <row r="103" s="136" customFormat="1" spans="1:10">
      <c r="A103" s="134"/>
      <c r="C103" s="155"/>
      <c r="G103" s="150"/>
      <c r="H103" s="150"/>
      <c r="I103" s="151"/>
      <c r="J103" s="155"/>
    </row>
    <row r="104" s="136" customFormat="1" spans="1:10">
      <c r="A104" s="134"/>
      <c r="C104" s="155"/>
      <c r="G104" s="150"/>
      <c r="H104" s="150"/>
      <c r="I104" s="151"/>
      <c r="J104" s="155"/>
    </row>
    <row r="105" s="136" customFormat="1" spans="1:10">
      <c r="A105" s="134"/>
      <c r="C105" s="155"/>
      <c r="G105" s="150"/>
      <c r="H105" s="150"/>
      <c r="I105" s="151"/>
      <c r="J105" s="155"/>
    </row>
    <row r="106" s="136" customFormat="1" spans="1:10">
      <c r="A106" s="134"/>
      <c r="C106" s="155"/>
      <c r="G106" s="150"/>
      <c r="H106" s="150"/>
      <c r="I106" s="151"/>
      <c r="J106" s="155"/>
    </row>
    <row r="107" s="136" customFormat="1" spans="1:10">
      <c r="A107" s="134"/>
      <c r="C107" s="155"/>
      <c r="G107" s="150"/>
      <c r="H107" s="150"/>
      <c r="I107" s="151"/>
      <c r="J107" s="155"/>
    </row>
    <row r="108" s="136" customFormat="1" spans="1:10">
      <c r="A108" s="134"/>
      <c r="C108" s="155"/>
      <c r="G108" s="150"/>
      <c r="H108" s="150"/>
      <c r="I108" s="151"/>
      <c r="J108" s="155"/>
    </row>
    <row r="109" s="136" customFormat="1" spans="1:10">
      <c r="A109" s="134"/>
      <c r="C109" s="155"/>
      <c r="G109" s="150"/>
      <c r="H109" s="150"/>
      <c r="I109" s="151"/>
      <c r="J109" s="155"/>
    </row>
    <row r="110" s="136" customFormat="1" spans="1:10">
      <c r="A110" s="134"/>
      <c r="C110" s="155"/>
      <c r="G110" s="150"/>
      <c r="H110" s="150"/>
      <c r="I110" s="151"/>
      <c r="J110" s="155"/>
    </row>
    <row r="111" s="136" customFormat="1" spans="1:10">
      <c r="A111" s="134"/>
      <c r="C111" s="155"/>
      <c r="G111" s="150"/>
      <c r="H111" s="150"/>
      <c r="I111" s="151"/>
      <c r="J111" s="155"/>
    </row>
    <row r="112" s="136" customFormat="1" spans="1:10">
      <c r="A112" s="134"/>
      <c r="C112" s="155"/>
      <c r="G112" s="150"/>
      <c r="H112" s="150"/>
      <c r="I112" s="151"/>
      <c r="J112" s="155"/>
    </row>
    <row r="113" s="136" customFormat="1" spans="1:10">
      <c r="A113" s="134"/>
      <c r="C113" s="155"/>
      <c r="G113" s="150"/>
      <c r="H113" s="150"/>
      <c r="I113" s="151"/>
      <c r="J113" s="155"/>
    </row>
    <row r="114" s="136" customFormat="1" spans="1:10">
      <c r="A114" s="134"/>
      <c r="C114" s="155"/>
      <c r="G114" s="150"/>
      <c r="H114" s="150"/>
      <c r="I114" s="151"/>
      <c r="J114" s="155"/>
    </row>
    <row r="115" s="136" customFormat="1" spans="1:10">
      <c r="A115" s="134"/>
      <c r="C115" s="155"/>
      <c r="G115" s="150"/>
      <c r="H115" s="150"/>
      <c r="I115" s="151"/>
      <c r="J115" s="155"/>
    </row>
    <row r="116" s="136" customFormat="1" spans="1:10">
      <c r="A116" s="134"/>
      <c r="C116" s="155"/>
      <c r="G116" s="150"/>
      <c r="H116" s="150"/>
      <c r="I116" s="151"/>
      <c r="J116" s="155"/>
    </row>
    <row r="117" s="136" customFormat="1" spans="1:10">
      <c r="A117" s="134"/>
      <c r="C117" s="155"/>
      <c r="G117" s="150"/>
      <c r="H117" s="150"/>
      <c r="I117" s="151"/>
      <c r="J117" s="155"/>
    </row>
    <row r="118" s="136" customFormat="1" spans="1:10">
      <c r="A118" s="134"/>
      <c r="C118" s="155"/>
      <c r="G118" s="150"/>
      <c r="H118" s="150"/>
      <c r="I118" s="151"/>
      <c r="J118" s="155"/>
    </row>
    <row r="119" s="136" customFormat="1" spans="1:10">
      <c r="A119" s="134"/>
      <c r="C119" s="155"/>
      <c r="G119" s="150"/>
      <c r="H119" s="150"/>
      <c r="I119" s="151"/>
      <c r="J119" s="155"/>
    </row>
    <row r="120" s="136" customFormat="1" spans="1:10">
      <c r="A120" s="134"/>
      <c r="C120" s="155"/>
      <c r="G120" s="150"/>
      <c r="H120" s="150"/>
      <c r="I120" s="151"/>
      <c r="J120" s="155"/>
    </row>
    <row r="121" s="136" customFormat="1" spans="1:10">
      <c r="A121" s="134"/>
      <c r="C121" s="155"/>
      <c r="G121" s="150"/>
      <c r="H121" s="150"/>
      <c r="I121" s="151"/>
      <c r="J121" s="155"/>
    </row>
    <row r="122" s="136" customFormat="1" spans="1:10">
      <c r="A122" s="134"/>
      <c r="C122" s="155"/>
      <c r="G122" s="150"/>
      <c r="H122" s="150"/>
      <c r="I122" s="151"/>
      <c r="J122" s="155"/>
    </row>
    <row r="123" s="136" customFormat="1" spans="1:10">
      <c r="A123" s="134"/>
      <c r="C123" s="155"/>
      <c r="G123" s="150"/>
      <c r="H123" s="150"/>
      <c r="I123" s="151"/>
      <c r="J123" s="155"/>
    </row>
    <row r="124" s="136" customFormat="1" spans="1:10">
      <c r="A124" s="134"/>
      <c r="C124" s="155"/>
      <c r="G124" s="150"/>
      <c r="H124" s="150"/>
      <c r="I124" s="151"/>
      <c r="J124" s="155"/>
    </row>
    <row r="125" s="136" customFormat="1" spans="1:10">
      <c r="A125" s="134"/>
      <c r="C125" s="155"/>
      <c r="G125" s="150"/>
      <c r="H125" s="150"/>
      <c r="I125" s="151"/>
      <c r="J125" s="155"/>
    </row>
    <row r="126" s="136" customFormat="1" spans="1:10">
      <c r="A126" s="134"/>
      <c r="C126" s="155"/>
      <c r="G126" s="150"/>
      <c r="H126" s="150"/>
      <c r="I126" s="151"/>
      <c r="J126" s="155"/>
    </row>
    <row r="127" s="136" customFormat="1" spans="1:10">
      <c r="A127" s="134"/>
      <c r="C127" s="155"/>
      <c r="G127" s="150"/>
      <c r="H127" s="150"/>
      <c r="I127" s="151"/>
      <c r="J127" s="155"/>
    </row>
    <row r="128" s="136" customFormat="1" spans="1:10">
      <c r="A128" s="134"/>
      <c r="C128" s="155"/>
      <c r="G128" s="150"/>
      <c r="H128" s="150"/>
      <c r="I128" s="151"/>
      <c r="J128" s="155"/>
    </row>
    <row r="129" s="136" customFormat="1" spans="1:10">
      <c r="A129" s="134"/>
      <c r="C129" s="155"/>
      <c r="G129" s="150"/>
      <c r="H129" s="150"/>
      <c r="I129" s="151"/>
      <c r="J129" s="155"/>
    </row>
    <row r="130" s="136" customFormat="1" spans="1:10">
      <c r="A130" s="134"/>
      <c r="C130" s="155"/>
      <c r="G130" s="150"/>
      <c r="H130" s="150"/>
      <c r="I130" s="151"/>
      <c r="J130" s="155"/>
    </row>
    <row r="131" s="136" customFormat="1" spans="1:10">
      <c r="A131" s="134"/>
      <c r="C131" s="155"/>
      <c r="G131" s="150"/>
      <c r="H131" s="150"/>
      <c r="I131" s="151"/>
      <c r="J131" s="155"/>
    </row>
    <row r="132" s="136" customFormat="1" spans="1:10">
      <c r="A132" s="134"/>
      <c r="C132" s="155"/>
      <c r="G132" s="150"/>
      <c r="H132" s="150"/>
      <c r="I132" s="151"/>
      <c r="J132" s="155"/>
    </row>
    <row r="133" s="136" customFormat="1" spans="1:10">
      <c r="A133" s="134"/>
      <c r="C133" s="155"/>
      <c r="G133" s="150"/>
      <c r="H133" s="150"/>
      <c r="I133" s="151"/>
      <c r="J133" s="155"/>
    </row>
    <row r="134" s="136" customFormat="1" spans="1:10">
      <c r="A134" s="134"/>
      <c r="C134" s="155"/>
      <c r="G134" s="150"/>
      <c r="H134" s="150"/>
      <c r="I134" s="151"/>
      <c r="J134" s="155"/>
    </row>
    <row r="135" s="136" customFormat="1" spans="1:10">
      <c r="A135" s="134"/>
      <c r="C135" s="155"/>
      <c r="G135" s="150"/>
      <c r="H135" s="150"/>
      <c r="I135" s="151"/>
      <c r="J135" s="155"/>
    </row>
    <row r="136" s="136" customFormat="1" spans="1:10">
      <c r="A136" s="134"/>
      <c r="C136" s="155"/>
      <c r="G136" s="150"/>
      <c r="H136" s="150"/>
      <c r="I136" s="151"/>
      <c r="J136" s="155"/>
    </row>
    <row r="137" s="136" customFormat="1" spans="1:10">
      <c r="A137" s="134"/>
      <c r="C137" s="155"/>
      <c r="G137" s="150"/>
      <c r="H137" s="150"/>
      <c r="I137" s="151"/>
      <c r="J137" s="155"/>
    </row>
    <row r="138" s="136" customFormat="1" spans="1:10">
      <c r="A138" s="134"/>
      <c r="C138" s="155"/>
      <c r="G138" s="150"/>
      <c r="H138" s="150"/>
      <c r="I138" s="151"/>
      <c r="J138" s="155"/>
    </row>
    <row r="139" s="136" customFormat="1" spans="1:10">
      <c r="A139" s="134"/>
      <c r="C139" s="155"/>
      <c r="G139" s="150"/>
      <c r="H139" s="150"/>
      <c r="I139" s="151"/>
      <c r="J139" s="155"/>
    </row>
    <row r="140" s="136" customFormat="1" spans="1:10">
      <c r="A140" s="134"/>
      <c r="C140" s="155"/>
      <c r="G140" s="150"/>
      <c r="H140" s="150"/>
      <c r="I140" s="151"/>
      <c r="J140" s="155"/>
    </row>
    <row r="141" s="136" customFormat="1" spans="1:10">
      <c r="A141" s="134"/>
      <c r="C141" s="155"/>
      <c r="G141" s="150"/>
      <c r="H141" s="150"/>
      <c r="I141" s="151"/>
      <c r="J141" s="155"/>
    </row>
    <row r="142" s="136" customFormat="1" spans="1:10">
      <c r="A142" s="134"/>
      <c r="C142" s="155"/>
      <c r="G142" s="150"/>
      <c r="H142" s="150"/>
      <c r="I142" s="151"/>
      <c r="J142" s="155"/>
    </row>
    <row r="143" s="136" customFormat="1" spans="1:10">
      <c r="A143" s="134"/>
      <c r="C143" s="155"/>
      <c r="G143" s="150"/>
      <c r="H143" s="150"/>
      <c r="I143" s="151"/>
      <c r="J143" s="155"/>
    </row>
    <row r="144" s="136" customFormat="1" spans="1:10">
      <c r="A144" s="134"/>
      <c r="C144" s="155"/>
      <c r="G144" s="150"/>
      <c r="H144" s="150"/>
      <c r="I144" s="151"/>
      <c r="J144" s="155"/>
    </row>
    <row r="145" s="136" customFormat="1" spans="1:10">
      <c r="A145" s="134"/>
      <c r="C145" s="155"/>
      <c r="G145" s="150"/>
      <c r="H145" s="150"/>
      <c r="I145" s="151"/>
      <c r="J145" s="155"/>
    </row>
    <row r="146" s="136" customFormat="1" spans="1:10">
      <c r="A146" s="134"/>
      <c r="C146" s="155"/>
      <c r="G146" s="150"/>
      <c r="H146" s="150"/>
      <c r="I146" s="151"/>
      <c r="J146" s="155"/>
    </row>
    <row r="147" s="136" customFormat="1" spans="1:10">
      <c r="A147" s="134"/>
      <c r="C147" s="155"/>
      <c r="G147" s="150"/>
      <c r="H147" s="150"/>
      <c r="I147" s="151"/>
      <c r="J147" s="155"/>
    </row>
    <row r="148" s="136" customFormat="1" spans="1:10">
      <c r="A148" s="134"/>
      <c r="C148" s="155"/>
      <c r="G148" s="150"/>
      <c r="H148" s="150"/>
      <c r="I148" s="151"/>
      <c r="J148" s="155"/>
    </row>
    <row r="149" s="136" customFormat="1" spans="1:10">
      <c r="A149" s="134"/>
      <c r="C149" s="155"/>
      <c r="G149" s="150"/>
      <c r="H149" s="150"/>
      <c r="I149" s="151"/>
      <c r="J149" s="155"/>
    </row>
    <row r="150" s="136" customFormat="1" spans="1:10">
      <c r="A150" s="134"/>
      <c r="C150" s="155"/>
      <c r="G150" s="150"/>
      <c r="H150" s="150"/>
      <c r="I150" s="151"/>
      <c r="J150" s="155"/>
    </row>
    <row r="151" s="136" customFormat="1" spans="1:10">
      <c r="A151" s="134"/>
      <c r="C151" s="155"/>
      <c r="G151" s="150"/>
      <c r="H151" s="150"/>
      <c r="I151" s="151"/>
      <c r="J151" s="155"/>
    </row>
    <row r="152" s="136" customFormat="1" spans="1:10">
      <c r="A152" s="134"/>
      <c r="C152" s="155"/>
      <c r="G152" s="150"/>
      <c r="H152" s="150"/>
      <c r="I152" s="151"/>
      <c r="J152" s="155"/>
    </row>
    <row r="153" s="136" customFormat="1" spans="1:10">
      <c r="A153" s="134"/>
      <c r="C153" s="155"/>
      <c r="G153" s="150"/>
      <c r="H153" s="150"/>
      <c r="I153" s="151"/>
      <c r="J153" s="155"/>
    </row>
    <row r="154" s="136" customFormat="1" spans="1:10">
      <c r="A154" s="134"/>
      <c r="C154" s="155"/>
      <c r="G154" s="150"/>
      <c r="H154" s="150"/>
      <c r="I154" s="151"/>
      <c r="J154" s="155"/>
    </row>
    <row r="155" s="136" customFormat="1" spans="1:10">
      <c r="A155" s="134"/>
      <c r="C155" s="155"/>
      <c r="G155" s="150"/>
      <c r="H155" s="150"/>
      <c r="I155" s="151"/>
      <c r="J155" s="155"/>
    </row>
    <row r="156" s="136" customFormat="1" spans="1:10">
      <c r="A156" s="134"/>
      <c r="C156" s="155"/>
      <c r="G156" s="150"/>
      <c r="H156" s="150"/>
      <c r="I156" s="151"/>
      <c r="J156" s="155"/>
    </row>
    <row r="157" s="136" customFormat="1" spans="1:10">
      <c r="A157" s="134"/>
      <c r="C157" s="155"/>
      <c r="G157" s="150"/>
      <c r="H157" s="150"/>
      <c r="I157" s="151"/>
      <c r="J157" s="155"/>
    </row>
    <row r="158" s="136" customFormat="1" spans="1:10">
      <c r="A158" s="134"/>
      <c r="C158" s="155"/>
      <c r="G158" s="150"/>
      <c r="H158" s="150"/>
      <c r="I158" s="151"/>
      <c r="J158" s="155"/>
    </row>
    <row r="159" s="136" customFormat="1" spans="1:10">
      <c r="A159" s="134"/>
      <c r="C159" s="155"/>
      <c r="G159" s="150"/>
      <c r="H159" s="150"/>
      <c r="I159" s="151"/>
      <c r="J159" s="155"/>
    </row>
    <row r="160" s="136" customFormat="1" spans="1:10">
      <c r="A160" s="134"/>
      <c r="C160" s="155"/>
      <c r="G160" s="150"/>
      <c r="H160" s="150"/>
      <c r="I160" s="151"/>
      <c r="J160" s="155"/>
    </row>
    <row r="161" s="136" customFormat="1" spans="1:10">
      <c r="A161" s="134"/>
      <c r="C161" s="155"/>
      <c r="G161" s="150"/>
      <c r="H161" s="150"/>
      <c r="I161" s="151"/>
      <c r="J161" s="155"/>
    </row>
    <row r="162" s="136" customFormat="1" spans="1:10">
      <c r="A162" s="134"/>
      <c r="C162" s="155"/>
      <c r="G162" s="150"/>
      <c r="H162" s="150"/>
      <c r="I162" s="151"/>
      <c r="J162" s="155"/>
    </row>
    <row r="163" s="136" customFormat="1" spans="1:10">
      <c r="A163" s="134"/>
      <c r="C163" s="155"/>
      <c r="G163" s="150"/>
      <c r="H163" s="150"/>
      <c r="I163" s="151"/>
      <c r="J163" s="155"/>
    </row>
    <row r="164" s="136" customFormat="1" spans="1:10">
      <c r="A164" s="134"/>
      <c r="C164" s="155"/>
      <c r="G164" s="150"/>
      <c r="H164" s="150"/>
      <c r="I164" s="151"/>
      <c r="J164" s="155"/>
    </row>
    <row r="165" s="136" customFormat="1" spans="1:10">
      <c r="A165" s="134"/>
      <c r="C165" s="155"/>
      <c r="G165" s="150"/>
      <c r="H165" s="150"/>
      <c r="I165" s="151"/>
      <c r="J165" s="155"/>
    </row>
    <row r="166" s="136" customFormat="1" spans="1:10">
      <c r="A166" s="134"/>
      <c r="C166" s="155"/>
      <c r="G166" s="150"/>
      <c r="H166" s="150"/>
      <c r="I166" s="151"/>
      <c r="J166" s="155"/>
    </row>
    <row r="167" s="136" customFormat="1" spans="1:10">
      <c r="A167" s="134"/>
      <c r="C167" s="155"/>
      <c r="G167" s="150"/>
      <c r="H167" s="150"/>
      <c r="I167" s="151"/>
      <c r="J167" s="155"/>
    </row>
    <row r="168" s="136" customFormat="1" spans="1:10">
      <c r="A168" s="134"/>
      <c r="C168" s="155"/>
      <c r="G168" s="150"/>
      <c r="H168" s="150"/>
      <c r="I168" s="151"/>
      <c r="J168" s="155"/>
    </row>
    <row r="169" s="136" customFormat="1" spans="1:10">
      <c r="A169" s="134"/>
      <c r="C169" s="155"/>
      <c r="G169" s="150"/>
      <c r="H169" s="150"/>
      <c r="I169" s="151"/>
      <c r="J169" s="155"/>
    </row>
    <row r="170" s="136" customFormat="1" spans="1:10">
      <c r="A170" s="134"/>
      <c r="C170" s="155"/>
      <c r="G170" s="150"/>
      <c r="H170" s="150"/>
      <c r="I170" s="151"/>
      <c r="J170" s="155"/>
    </row>
    <row r="171" s="136" customFormat="1" spans="1:10">
      <c r="A171" s="134"/>
      <c r="C171" s="155"/>
      <c r="G171" s="150"/>
      <c r="H171" s="150"/>
      <c r="I171" s="151"/>
      <c r="J171" s="155"/>
    </row>
    <row r="172" s="136" customFormat="1" spans="1:10">
      <c r="A172" s="134"/>
      <c r="C172" s="155"/>
      <c r="G172" s="150"/>
      <c r="H172" s="150"/>
      <c r="I172" s="151"/>
      <c r="J172" s="155"/>
    </row>
    <row r="173" s="136" customFormat="1" spans="1:10">
      <c r="A173" s="134"/>
      <c r="C173" s="155"/>
      <c r="G173" s="150"/>
      <c r="H173" s="150"/>
      <c r="I173" s="151"/>
      <c r="J173" s="155"/>
    </row>
    <row r="174" s="136" customFormat="1" spans="1:10">
      <c r="A174" s="134"/>
      <c r="C174" s="155"/>
      <c r="G174" s="150"/>
      <c r="H174" s="150"/>
      <c r="I174" s="151"/>
      <c r="J174" s="155"/>
    </row>
    <row r="175" s="136" customFormat="1" spans="1:10">
      <c r="A175" s="134"/>
      <c r="C175" s="155"/>
      <c r="G175" s="150"/>
      <c r="H175" s="150"/>
      <c r="I175" s="151"/>
      <c r="J175" s="155"/>
    </row>
    <row r="176" s="136" customFormat="1" spans="1:10">
      <c r="A176" s="134"/>
      <c r="C176" s="155"/>
      <c r="G176" s="150"/>
      <c r="H176" s="150"/>
      <c r="I176" s="151"/>
      <c r="J176" s="155"/>
    </row>
    <row r="177" s="136" customFormat="1" spans="1:10">
      <c r="A177" s="134"/>
      <c r="C177" s="155"/>
      <c r="G177" s="150"/>
      <c r="H177" s="150"/>
      <c r="I177" s="151"/>
      <c r="J177" s="155"/>
    </row>
    <row r="178" s="136" customFormat="1" spans="1:10">
      <c r="A178" s="134"/>
      <c r="C178" s="155"/>
      <c r="G178" s="150"/>
      <c r="H178" s="150"/>
      <c r="I178" s="151"/>
      <c r="J178" s="155"/>
    </row>
    <row r="179" s="136" customFormat="1" spans="1:10">
      <c r="A179" s="134"/>
      <c r="C179" s="155"/>
      <c r="G179" s="150"/>
      <c r="H179" s="150"/>
      <c r="I179" s="151"/>
      <c r="J179" s="155"/>
    </row>
    <row r="180" s="136" customFormat="1" spans="1:10">
      <c r="A180" s="134"/>
      <c r="C180" s="155"/>
      <c r="G180" s="150"/>
      <c r="H180" s="150"/>
      <c r="I180" s="151"/>
      <c r="J180" s="155"/>
    </row>
    <row r="181" s="136" customFormat="1" spans="1:10">
      <c r="A181" s="134"/>
      <c r="C181" s="155"/>
      <c r="G181" s="150"/>
      <c r="H181" s="150"/>
      <c r="I181" s="151"/>
      <c r="J181" s="155"/>
    </row>
    <row r="182" s="136" customFormat="1" spans="1:10">
      <c r="A182" s="134"/>
      <c r="C182" s="155"/>
      <c r="G182" s="150"/>
      <c r="H182" s="150"/>
      <c r="I182" s="151"/>
      <c r="J182" s="155"/>
    </row>
    <row r="183" s="136" customFormat="1" spans="1:10">
      <c r="A183" s="134"/>
      <c r="C183" s="155"/>
      <c r="G183" s="150"/>
      <c r="H183" s="150"/>
      <c r="I183" s="151"/>
      <c r="J183" s="155"/>
    </row>
    <row r="184" s="136" customFormat="1" spans="1:10">
      <c r="A184" s="134"/>
      <c r="C184" s="155"/>
      <c r="G184" s="150"/>
      <c r="H184" s="150"/>
      <c r="I184" s="151"/>
      <c r="J184" s="155"/>
    </row>
    <row r="185" s="136" customFormat="1" spans="1:10">
      <c r="A185" s="134"/>
      <c r="C185" s="155"/>
      <c r="G185" s="150"/>
      <c r="H185" s="150"/>
      <c r="I185" s="151"/>
      <c r="J185" s="155"/>
    </row>
    <row r="186" s="136" customFormat="1" spans="1:10">
      <c r="A186" s="134"/>
      <c r="C186" s="155"/>
      <c r="G186" s="150"/>
      <c r="H186" s="150"/>
      <c r="I186" s="151"/>
      <c r="J186" s="155"/>
    </row>
    <row r="187" s="136" customFormat="1" spans="1:10">
      <c r="A187" s="134"/>
      <c r="C187" s="155"/>
      <c r="G187" s="150"/>
      <c r="H187" s="150"/>
      <c r="I187" s="151"/>
      <c r="J187" s="155"/>
    </row>
    <row r="188" s="136" customFormat="1" spans="1:10">
      <c r="A188" s="134"/>
      <c r="C188" s="155"/>
      <c r="G188" s="150"/>
      <c r="H188" s="150"/>
      <c r="I188" s="151"/>
      <c r="J188" s="155"/>
    </row>
    <row r="189" s="136" customFormat="1" spans="1:10">
      <c r="A189" s="134"/>
      <c r="C189" s="155"/>
      <c r="G189" s="150"/>
      <c r="H189" s="150"/>
      <c r="I189" s="151"/>
      <c r="J189" s="155"/>
    </row>
    <row r="190" s="136" customFormat="1" spans="1:10">
      <c r="A190" s="134"/>
      <c r="C190" s="155"/>
      <c r="G190" s="150"/>
      <c r="H190" s="150"/>
      <c r="I190" s="151"/>
      <c r="J190" s="155"/>
    </row>
    <row r="191" s="136" customFormat="1" spans="1:10">
      <c r="A191" s="134"/>
      <c r="C191" s="155"/>
      <c r="G191" s="150"/>
      <c r="H191" s="150"/>
      <c r="I191" s="151"/>
      <c r="J191" s="155"/>
    </row>
    <row r="192" s="136" customFormat="1" spans="1:10">
      <c r="A192" s="134"/>
      <c r="C192" s="155"/>
      <c r="G192" s="150"/>
      <c r="H192" s="150"/>
      <c r="I192" s="151"/>
      <c r="J192" s="155"/>
    </row>
    <row r="193" s="136" customFormat="1" spans="1:10">
      <c r="A193" s="134"/>
      <c r="C193" s="155"/>
      <c r="G193" s="150"/>
      <c r="H193" s="150"/>
      <c r="I193" s="151"/>
      <c r="J193" s="155"/>
    </row>
    <row r="194" s="136" customFormat="1" spans="1:10">
      <c r="A194" s="134"/>
      <c r="C194" s="155"/>
      <c r="G194" s="150"/>
      <c r="H194" s="150"/>
      <c r="I194" s="151"/>
      <c r="J194" s="155"/>
    </row>
    <row r="195" s="136" customFormat="1" spans="1:10">
      <c r="A195" s="134"/>
      <c r="C195" s="155"/>
      <c r="G195" s="150"/>
      <c r="H195" s="150"/>
      <c r="I195" s="151"/>
      <c r="J195" s="155"/>
    </row>
    <row r="196" s="136" customFormat="1" spans="1:10">
      <c r="A196" s="134"/>
      <c r="C196" s="155"/>
      <c r="G196" s="150"/>
      <c r="H196" s="150"/>
      <c r="I196" s="151"/>
      <c r="J196" s="155"/>
    </row>
    <row r="197" s="136" customFormat="1" spans="1:10">
      <c r="A197" s="134"/>
      <c r="C197" s="155"/>
      <c r="G197" s="150"/>
      <c r="H197" s="150"/>
      <c r="I197" s="151"/>
      <c r="J197" s="155"/>
    </row>
    <row r="198" s="136" customFormat="1" spans="1:10">
      <c r="A198" s="134"/>
      <c r="C198" s="155"/>
      <c r="G198" s="150"/>
      <c r="H198" s="150"/>
      <c r="I198" s="151"/>
      <c r="J198" s="155"/>
    </row>
    <row r="199" s="136" customFormat="1" spans="1:10">
      <c r="A199" s="134"/>
      <c r="C199" s="155"/>
      <c r="G199" s="150"/>
      <c r="H199" s="150"/>
      <c r="I199" s="151"/>
      <c r="J199" s="155"/>
    </row>
    <row r="200" s="136" customFormat="1" spans="1:10">
      <c r="A200" s="134"/>
      <c r="C200" s="155"/>
      <c r="G200" s="150"/>
      <c r="H200" s="150"/>
      <c r="I200" s="151"/>
      <c r="J200" s="155"/>
    </row>
    <row r="201" s="136" customFormat="1" spans="1:10">
      <c r="A201" s="134"/>
      <c r="C201" s="155"/>
      <c r="G201" s="150"/>
      <c r="H201" s="150"/>
      <c r="I201" s="151"/>
      <c r="J201" s="155"/>
    </row>
    <row r="202" s="136" customFormat="1" spans="1:10">
      <c r="A202" s="134"/>
      <c r="C202" s="155"/>
      <c r="G202" s="150"/>
      <c r="H202" s="150"/>
      <c r="I202" s="151"/>
      <c r="J202" s="155"/>
    </row>
    <row r="203" s="136" customFormat="1" spans="1:10">
      <c r="A203" s="134"/>
      <c r="C203" s="155"/>
      <c r="G203" s="150"/>
      <c r="H203" s="150"/>
      <c r="I203" s="151"/>
      <c r="J203" s="155"/>
    </row>
    <row r="204" s="136" customFormat="1" spans="1:10">
      <c r="A204" s="134"/>
      <c r="C204" s="155"/>
      <c r="G204" s="150"/>
      <c r="H204" s="150"/>
      <c r="I204" s="151"/>
      <c r="J204" s="155"/>
    </row>
    <row r="205" s="136" customFormat="1" spans="1:10">
      <c r="A205" s="134"/>
      <c r="C205" s="155"/>
      <c r="G205" s="150"/>
      <c r="H205" s="150"/>
      <c r="I205" s="151"/>
      <c r="J205" s="155"/>
    </row>
    <row r="206" s="136" customFormat="1" spans="1:10">
      <c r="A206" s="134"/>
      <c r="C206" s="155"/>
      <c r="G206" s="150"/>
      <c r="H206" s="150"/>
      <c r="I206" s="151"/>
      <c r="J206" s="155"/>
    </row>
    <row r="207" s="136" customFormat="1" spans="1:10">
      <c r="A207" s="134"/>
      <c r="C207" s="155"/>
      <c r="G207" s="150"/>
      <c r="H207" s="150"/>
      <c r="I207" s="151"/>
      <c r="J207" s="155"/>
    </row>
    <row r="208" s="136" customFormat="1" spans="1:10">
      <c r="A208" s="134"/>
      <c r="C208" s="155"/>
      <c r="G208" s="150"/>
      <c r="H208" s="150"/>
      <c r="I208" s="151"/>
      <c r="J208" s="155"/>
    </row>
    <row r="209" s="136" customFormat="1" spans="1:10">
      <c r="A209" s="134"/>
      <c r="C209" s="155"/>
      <c r="G209" s="150"/>
      <c r="H209" s="150"/>
      <c r="I209" s="151"/>
      <c r="J209" s="155"/>
    </row>
    <row r="210" s="136" customFormat="1" spans="1:10">
      <c r="A210" s="134"/>
      <c r="C210" s="155"/>
      <c r="G210" s="150"/>
      <c r="H210" s="150"/>
      <c r="I210" s="151"/>
      <c r="J210" s="155"/>
    </row>
    <row r="211" s="136" customFormat="1" spans="1:10">
      <c r="A211" s="134"/>
      <c r="C211" s="155"/>
      <c r="G211" s="150"/>
      <c r="H211" s="150"/>
      <c r="I211" s="151"/>
      <c r="J211" s="155"/>
    </row>
    <row r="212" s="136" customFormat="1" spans="1:10">
      <c r="A212" s="134"/>
      <c r="C212" s="155"/>
      <c r="G212" s="150"/>
      <c r="H212" s="150"/>
      <c r="I212" s="151"/>
      <c r="J212" s="155"/>
    </row>
    <row r="213" s="136" customFormat="1" spans="1:10">
      <c r="A213" s="134"/>
      <c r="C213" s="155"/>
      <c r="G213" s="150"/>
      <c r="H213" s="150"/>
      <c r="I213" s="151"/>
      <c r="J213" s="155"/>
    </row>
    <row r="214" s="136" customFormat="1" spans="1:10">
      <c r="A214" s="134"/>
      <c r="C214" s="155"/>
      <c r="G214" s="150"/>
      <c r="H214" s="150"/>
      <c r="I214" s="151"/>
      <c r="J214" s="155"/>
    </row>
    <row r="215" s="136" customFormat="1" spans="1:10">
      <c r="A215" s="134"/>
      <c r="C215" s="155"/>
      <c r="G215" s="150"/>
      <c r="H215" s="150"/>
      <c r="I215" s="151"/>
      <c r="J215" s="155"/>
    </row>
    <row r="216" s="136" customFormat="1" spans="1:10">
      <c r="A216" s="134"/>
      <c r="C216" s="155"/>
      <c r="G216" s="150"/>
      <c r="H216" s="150"/>
      <c r="I216" s="151"/>
      <c r="J216" s="155"/>
    </row>
    <row r="217" s="136" customFormat="1" spans="1:10">
      <c r="A217" s="134"/>
      <c r="C217" s="155"/>
      <c r="G217" s="150"/>
      <c r="H217" s="150"/>
      <c r="I217" s="151"/>
      <c r="J217" s="155"/>
    </row>
    <row r="218" s="136" customFormat="1" spans="1:10">
      <c r="A218" s="134"/>
      <c r="C218" s="155"/>
      <c r="G218" s="150"/>
      <c r="H218" s="150"/>
      <c r="I218" s="151"/>
      <c r="J218" s="155"/>
    </row>
    <row r="219" s="136" customFormat="1" spans="1:10">
      <c r="A219" s="134"/>
      <c r="C219" s="155"/>
      <c r="G219" s="150"/>
      <c r="H219" s="150"/>
      <c r="I219" s="151"/>
      <c r="J219" s="155"/>
    </row>
    <row r="220" s="136" customFormat="1" spans="1:10">
      <c r="A220" s="134"/>
      <c r="C220" s="155"/>
      <c r="G220" s="150"/>
      <c r="H220" s="150"/>
      <c r="I220" s="151"/>
      <c r="J220" s="155"/>
    </row>
    <row r="221" s="136" customFormat="1" spans="1:10">
      <c r="A221" s="134"/>
      <c r="C221" s="155"/>
      <c r="G221" s="150"/>
      <c r="H221" s="150"/>
      <c r="I221" s="151"/>
      <c r="J221" s="155"/>
    </row>
    <row r="222" s="136" customFormat="1" spans="1:10">
      <c r="A222" s="134"/>
      <c r="C222" s="155"/>
      <c r="G222" s="150"/>
      <c r="H222" s="150"/>
      <c r="I222" s="151"/>
      <c r="J222" s="155"/>
    </row>
    <row r="223" s="136" customFormat="1" spans="1:10">
      <c r="A223" s="134"/>
      <c r="C223" s="155"/>
      <c r="G223" s="150"/>
      <c r="H223" s="150"/>
      <c r="I223" s="151"/>
      <c r="J223" s="155"/>
    </row>
    <row r="224" s="136" customFormat="1" spans="1:10">
      <c r="A224" s="134"/>
      <c r="C224" s="155"/>
      <c r="G224" s="150"/>
      <c r="H224" s="150"/>
      <c r="I224" s="151"/>
      <c r="J224" s="155"/>
    </row>
    <row r="225" s="136" customFormat="1" spans="1:10">
      <c r="A225" s="134"/>
      <c r="C225" s="155"/>
      <c r="G225" s="150"/>
      <c r="H225" s="150"/>
      <c r="I225" s="151"/>
      <c r="J225" s="155"/>
    </row>
    <row r="226" s="136" customFormat="1" spans="1:10">
      <c r="A226" s="134"/>
      <c r="C226" s="155"/>
      <c r="G226" s="150"/>
      <c r="H226" s="150"/>
      <c r="I226" s="151"/>
      <c r="J226" s="155"/>
    </row>
    <row r="227" s="136" customFormat="1" spans="1:10">
      <c r="A227" s="134"/>
      <c r="C227" s="155"/>
      <c r="G227" s="150"/>
      <c r="H227" s="150"/>
      <c r="I227" s="151"/>
      <c r="J227" s="155"/>
    </row>
    <row r="228" s="136" customFormat="1" spans="1:10">
      <c r="A228" s="134"/>
      <c r="C228" s="155"/>
      <c r="G228" s="150"/>
      <c r="H228" s="150"/>
      <c r="I228" s="151"/>
      <c r="J228" s="155"/>
    </row>
    <row r="229" s="136" customFormat="1" spans="1:10">
      <c r="A229" s="134"/>
      <c r="C229" s="155"/>
      <c r="G229" s="150"/>
      <c r="H229" s="150"/>
      <c r="I229" s="151"/>
      <c r="J229" s="155"/>
    </row>
    <row r="230" s="136" customFormat="1" spans="1:10">
      <c r="A230" s="134"/>
      <c r="C230" s="155"/>
      <c r="G230" s="150"/>
      <c r="H230" s="150"/>
      <c r="I230" s="151"/>
      <c r="J230" s="155"/>
    </row>
    <row r="231" s="136" customFormat="1" spans="1:10">
      <c r="A231" s="134"/>
      <c r="C231" s="155"/>
      <c r="G231" s="150"/>
      <c r="H231" s="150"/>
      <c r="I231" s="151"/>
      <c r="J231" s="155"/>
    </row>
    <row r="232" s="136" customFormat="1" spans="1:10">
      <c r="A232" s="134"/>
      <c r="C232" s="155"/>
      <c r="G232" s="150"/>
      <c r="H232" s="150"/>
      <c r="I232" s="151"/>
      <c r="J232" s="155"/>
    </row>
    <row r="233" s="136" customFormat="1" spans="1:10">
      <c r="A233" s="134"/>
      <c r="C233" s="155"/>
      <c r="G233" s="150"/>
      <c r="H233" s="150"/>
      <c r="I233" s="151"/>
      <c r="J233" s="155"/>
    </row>
    <row r="234" s="136" customFormat="1" spans="1:10">
      <c r="A234" s="134"/>
      <c r="C234" s="155"/>
      <c r="G234" s="150"/>
      <c r="H234" s="150"/>
      <c r="I234" s="151"/>
      <c r="J234" s="155"/>
    </row>
    <row r="235" s="136" customFormat="1" spans="1:10">
      <c r="A235" s="134"/>
      <c r="C235" s="155"/>
      <c r="G235" s="150"/>
      <c r="H235" s="150"/>
      <c r="I235" s="151"/>
      <c r="J235" s="155"/>
    </row>
    <row r="236" s="136" customFormat="1" spans="1:10">
      <c r="A236" s="134"/>
      <c r="C236" s="155"/>
      <c r="G236" s="150"/>
      <c r="H236" s="150"/>
      <c r="I236" s="151"/>
      <c r="J236" s="155"/>
    </row>
    <row r="237" s="136" customFormat="1" spans="1:10">
      <c r="A237" s="134"/>
      <c r="C237" s="155"/>
      <c r="G237" s="150"/>
      <c r="H237" s="150"/>
      <c r="I237" s="151"/>
      <c r="J237" s="155"/>
    </row>
    <row r="238" s="136" customFormat="1" spans="1:10">
      <c r="A238" s="134"/>
      <c r="C238" s="155"/>
      <c r="G238" s="150"/>
      <c r="H238" s="150"/>
      <c r="I238" s="151"/>
      <c r="J238" s="155"/>
    </row>
    <row r="239" s="136" customFormat="1" spans="1:10">
      <c r="A239" s="134"/>
      <c r="C239" s="155"/>
      <c r="G239" s="150"/>
      <c r="H239" s="150"/>
      <c r="I239" s="151"/>
      <c r="J239" s="155"/>
    </row>
    <row r="240" s="136" customFormat="1" spans="1:10">
      <c r="A240" s="134"/>
      <c r="C240" s="155"/>
      <c r="G240" s="150"/>
      <c r="H240" s="150"/>
      <c r="I240" s="151"/>
      <c r="J240" s="155"/>
    </row>
    <row r="241" s="136" customFormat="1" spans="1:10">
      <c r="A241" s="134"/>
      <c r="C241" s="155"/>
      <c r="G241" s="150"/>
      <c r="H241" s="150"/>
      <c r="I241" s="151"/>
      <c r="J241" s="155"/>
    </row>
    <row r="242" s="136" customFormat="1" spans="1:10">
      <c r="A242" s="134"/>
      <c r="C242" s="155"/>
      <c r="G242" s="150"/>
      <c r="H242" s="150"/>
      <c r="I242" s="151"/>
      <c r="J242" s="155"/>
    </row>
    <row r="243" s="136" customFormat="1" spans="1:10">
      <c r="A243" s="134"/>
      <c r="C243" s="155"/>
      <c r="G243" s="150"/>
      <c r="H243" s="150"/>
      <c r="I243" s="151"/>
      <c r="J243" s="155"/>
    </row>
    <row r="244" s="136" customFormat="1" spans="1:10">
      <c r="A244" s="134"/>
      <c r="C244" s="155"/>
      <c r="G244" s="150"/>
      <c r="H244" s="150"/>
      <c r="I244" s="151"/>
      <c r="J244" s="155"/>
    </row>
    <row r="245" s="136" customFormat="1" spans="1:10">
      <c r="A245" s="134"/>
      <c r="C245" s="155"/>
      <c r="G245" s="150"/>
      <c r="H245" s="150"/>
      <c r="I245" s="151"/>
      <c r="J245" s="155"/>
    </row>
    <row r="246" s="136" customFormat="1" spans="1:10">
      <c r="A246" s="134"/>
      <c r="C246" s="155"/>
      <c r="G246" s="150"/>
      <c r="H246" s="150"/>
      <c r="I246" s="151"/>
      <c r="J246" s="155"/>
    </row>
    <row r="247" s="136" customFormat="1" spans="1:10">
      <c r="A247" s="134"/>
      <c r="C247" s="155"/>
      <c r="G247" s="150"/>
      <c r="H247" s="150"/>
      <c r="I247" s="151"/>
      <c r="J247" s="155"/>
    </row>
    <row r="248" s="136" customFormat="1" spans="1:10">
      <c r="A248" s="134"/>
      <c r="C248" s="155"/>
      <c r="G248" s="150"/>
      <c r="H248" s="150"/>
      <c r="I248" s="151"/>
      <c r="J248" s="155"/>
    </row>
    <row r="249" s="136" customFormat="1" spans="1:10">
      <c r="A249" s="134"/>
      <c r="C249" s="155"/>
      <c r="G249" s="150"/>
      <c r="H249" s="150"/>
      <c r="I249" s="151"/>
      <c r="J249" s="155"/>
    </row>
    <row r="250" s="136" customFormat="1" spans="1:10">
      <c r="A250" s="134"/>
      <c r="C250" s="155"/>
      <c r="G250" s="150"/>
      <c r="H250" s="150"/>
      <c r="I250" s="151"/>
      <c r="J250" s="155"/>
    </row>
    <row r="251" s="136" customFormat="1" spans="1:10">
      <c r="A251" s="134"/>
      <c r="C251" s="155"/>
      <c r="G251" s="150"/>
      <c r="H251" s="150"/>
      <c r="I251" s="151"/>
      <c r="J251" s="155"/>
    </row>
    <row r="252" s="136" customFormat="1" spans="1:10">
      <c r="A252" s="134"/>
      <c r="C252" s="155"/>
      <c r="G252" s="150"/>
      <c r="H252" s="150"/>
      <c r="I252" s="151"/>
      <c r="J252" s="155"/>
    </row>
    <row r="253" s="136" customFormat="1" spans="1:10">
      <c r="A253" s="134"/>
      <c r="C253" s="155"/>
      <c r="G253" s="150"/>
      <c r="H253" s="150"/>
      <c r="I253" s="151"/>
      <c r="J253" s="155"/>
    </row>
    <row r="254" s="136" customFormat="1" spans="1:10">
      <c r="A254" s="134"/>
      <c r="C254" s="155"/>
      <c r="G254" s="150"/>
      <c r="H254" s="150"/>
      <c r="I254" s="151"/>
      <c r="J254" s="155"/>
    </row>
    <row r="255" s="136" customFormat="1" spans="1:10">
      <c r="A255" s="134"/>
      <c r="C255" s="155"/>
      <c r="G255" s="150"/>
      <c r="H255" s="150"/>
      <c r="I255" s="151"/>
      <c r="J255" s="155"/>
    </row>
    <row r="256" s="136" customFormat="1" spans="1:10">
      <c r="A256" s="134"/>
      <c r="C256" s="155"/>
      <c r="G256" s="150"/>
      <c r="H256" s="150"/>
      <c r="I256" s="151"/>
      <c r="J256" s="155"/>
    </row>
    <row r="257" s="136" customFormat="1" spans="1:10">
      <c r="A257" s="134"/>
      <c r="C257" s="155"/>
      <c r="G257" s="150"/>
      <c r="H257" s="150"/>
      <c r="I257" s="151"/>
      <c r="J257" s="155"/>
    </row>
    <row r="258" s="136" customFormat="1" spans="1:10">
      <c r="A258" s="134"/>
      <c r="C258" s="155"/>
      <c r="G258" s="150"/>
      <c r="H258" s="150"/>
      <c r="I258" s="151"/>
      <c r="J258" s="155"/>
    </row>
    <row r="259" s="136" customFormat="1" spans="1:10">
      <c r="A259" s="134"/>
      <c r="C259" s="155"/>
      <c r="G259" s="150"/>
      <c r="H259" s="150"/>
      <c r="I259" s="151"/>
      <c r="J259" s="155"/>
    </row>
    <row r="260" s="136" customFormat="1" spans="1:10">
      <c r="A260" s="134"/>
      <c r="C260" s="155"/>
      <c r="G260" s="150"/>
      <c r="H260" s="150"/>
      <c r="I260" s="151"/>
      <c r="J260" s="155"/>
    </row>
    <row r="261" s="136" customFormat="1" spans="1:10">
      <c r="A261" s="134"/>
      <c r="C261" s="155"/>
      <c r="G261" s="150"/>
      <c r="H261" s="150"/>
      <c r="I261" s="151"/>
      <c r="J261" s="155"/>
    </row>
    <row r="262" s="136" customFormat="1" spans="1:10">
      <c r="A262" s="134"/>
      <c r="C262" s="155"/>
      <c r="G262" s="150"/>
      <c r="H262" s="150"/>
      <c r="I262" s="151"/>
      <c r="J262" s="155"/>
    </row>
    <row r="263" s="136" customFormat="1" spans="1:10">
      <c r="A263" s="134"/>
      <c r="C263" s="155"/>
      <c r="G263" s="150"/>
      <c r="H263" s="150"/>
      <c r="I263" s="151"/>
      <c r="J263" s="155"/>
    </row>
    <row r="264" s="136" customFormat="1" spans="1:10">
      <c r="A264" s="134"/>
      <c r="C264" s="155"/>
      <c r="G264" s="150"/>
      <c r="H264" s="150"/>
      <c r="I264" s="151"/>
      <c r="J264" s="155"/>
    </row>
    <row r="265" s="136" customFormat="1" spans="1:10">
      <c r="A265" s="134"/>
      <c r="C265" s="155"/>
      <c r="G265" s="150"/>
      <c r="H265" s="150"/>
      <c r="I265" s="151"/>
      <c r="J265" s="155"/>
    </row>
    <row r="266" s="136" customFormat="1" spans="1:10">
      <c r="A266" s="134"/>
      <c r="C266" s="155"/>
      <c r="G266" s="150"/>
      <c r="H266" s="150"/>
      <c r="I266" s="151"/>
      <c r="J266" s="155"/>
    </row>
    <row r="267" s="136" customFormat="1" spans="1:10">
      <c r="A267" s="134"/>
      <c r="C267" s="155"/>
      <c r="G267" s="150"/>
      <c r="H267" s="150"/>
      <c r="I267" s="151"/>
      <c r="J267" s="155"/>
    </row>
    <row r="268" s="136" customFormat="1" spans="1:10">
      <c r="A268" s="134"/>
      <c r="C268" s="155"/>
      <c r="G268" s="150"/>
      <c r="H268" s="150"/>
      <c r="I268" s="151"/>
      <c r="J268" s="155"/>
    </row>
    <row r="269" s="136" customFormat="1" spans="1:10">
      <c r="A269" s="134"/>
      <c r="C269" s="155"/>
      <c r="G269" s="150"/>
      <c r="H269" s="150"/>
      <c r="I269" s="151"/>
      <c r="J269" s="155"/>
    </row>
    <row r="270" s="136" customFormat="1" spans="1:10">
      <c r="A270" s="134"/>
      <c r="C270" s="155"/>
      <c r="G270" s="150"/>
      <c r="H270" s="150"/>
      <c r="I270" s="151"/>
      <c r="J270" s="155"/>
    </row>
    <row r="271" s="136" customFormat="1" spans="1:10">
      <c r="A271" s="134"/>
      <c r="C271" s="155"/>
      <c r="G271" s="150"/>
      <c r="H271" s="150"/>
      <c r="I271" s="151"/>
      <c r="J271" s="155"/>
    </row>
    <row r="272" s="136" customFormat="1" spans="1:10">
      <c r="A272" s="134"/>
      <c r="C272" s="155"/>
      <c r="G272" s="150"/>
      <c r="H272" s="150"/>
      <c r="I272" s="151"/>
      <c r="J272" s="155"/>
    </row>
    <row r="273" s="136" customFormat="1" spans="1:10">
      <c r="A273" s="134"/>
      <c r="C273" s="155"/>
      <c r="G273" s="150"/>
      <c r="H273" s="150"/>
      <c r="I273" s="151"/>
      <c r="J273" s="155"/>
    </row>
    <row r="274" s="136" customFormat="1" spans="1:10">
      <c r="A274" s="134"/>
      <c r="C274" s="155"/>
      <c r="G274" s="150"/>
      <c r="H274" s="150"/>
      <c r="I274" s="151"/>
      <c r="J274" s="155"/>
    </row>
    <row r="275" s="136" customFormat="1" spans="1:10">
      <c r="A275" s="134"/>
      <c r="C275" s="155"/>
      <c r="G275" s="150"/>
      <c r="H275" s="150"/>
      <c r="I275" s="151"/>
      <c r="J275" s="155"/>
    </row>
    <row r="276" s="136" customFormat="1" spans="1:10">
      <c r="A276" s="134"/>
      <c r="C276" s="155"/>
      <c r="G276" s="150"/>
      <c r="H276" s="150"/>
      <c r="I276" s="151"/>
      <c r="J276" s="155"/>
    </row>
    <row r="277" s="136" customFormat="1" spans="1:10">
      <c r="A277" s="134"/>
      <c r="C277" s="155"/>
      <c r="G277" s="150"/>
      <c r="H277" s="150"/>
      <c r="I277" s="151"/>
      <c r="J277" s="155"/>
    </row>
    <row r="278" s="136" customFormat="1" spans="1:10">
      <c r="A278" s="134"/>
      <c r="C278" s="155"/>
      <c r="G278" s="150"/>
      <c r="H278" s="150"/>
      <c r="I278" s="151"/>
      <c r="J278" s="155"/>
    </row>
    <row r="279" s="136" customFormat="1" spans="1:10">
      <c r="A279" s="134"/>
      <c r="C279" s="155"/>
      <c r="G279" s="150"/>
      <c r="H279" s="150"/>
      <c r="I279" s="151"/>
      <c r="J279" s="155"/>
    </row>
    <row r="280" s="136" customFormat="1" spans="1:10">
      <c r="A280" s="134"/>
      <c r="C280" s="155"/>
      <c r="G280" s="150"/>
      <c r="H280" s="150"/>
      <c r="I280" s="151"/>
      <c r="J280" s="155"/>
    </row>
    <row r="281" s="136" customFormat="1" spans="1:10">
      <c r="A281" s="134"/>
      <c r="C281" s="155"/>
      <c r="G281" s="150"/>
      <c r="H281" s="150"/>
      <c r="I281" s="151"/>
      <c r="J281" s="155"/>
    </row>
    <row r="282" s="136" customFormat="1" spans="1:10">
      <c r="A282" s="134"/>
      <c r="C282" s="155"/>
      <c r="G282" s="150"/>
      <c r="H282" s="150"/>
      <c r="I282" s="151"/>
      <c r="J282" s="155"/>
    </row>
    <row r="283" s="136" customFormat="1" spans="1:10">
      <c r="A283" s="134"/>
      <c r="C283" s="155"/>
      <c r="G283" s="150"/>
      <c r="H283" s="150"/>
      <c r="I283" s="151"/>
      <c r="J283" s="155"/>
    </row>
    <row r="284" s="136" customFormat="1" spans="1:10">
      <c r="A284" s="134"/>
      <c r="C284" s="155"/>
      <c r="G284" s="150"/>
      <c r="H284" s="150"/>
      <c r="I284" s="151"/>
      <c r="J284" s="155"/>
    </row>
    <row r="285" s="136" customFormat="1" spans="1:10">
      <c r="A285" s="134"/>
      <c r="C285" s="155"/>
      <c r="G285" s="150"/>
      <c r="H285" s="150"/>
      <c r="I285" s="151"/>
      <c r="J285" s="155"/>
    </row>
    <row r="286" s="136" customFormat="1" spans="1:10">
      <c r="A286" s="134"/>
      <c r="C286" s="155"/>
      <c r="G286" s="150"/>
      <c r="H286" s="150"/>
      <c r="I286" s="151"/>
      <c r="J286" s="155"/>
    </row>
    <row r="287" s="136" customFormat="1" spans="1:10">
      <c r="A287" s="134"/>
      <c r="C287" s="155"/>
      <c r="G287" s="150"/>
      <c r="H287" s="150"/>
      <c r="I287" s="151"/>
      <c r="J287" s="155"/>
    </row>
    <row r="288" s="136" customFormat="1" spans="1:10">
      <c r="A288" s="134"/>
      <c r="C288" s="155"/>
      <c r="G288" s="150"/>
      <c r="H288" s="150"/>
      <c r="I288" s="151"/>
      <c r="J288" s="155"/>
    </row>
    <row r="289" s="136" customFormat="1" spans="1:10">
      <c r="A289" s="134"/>
      <c r="C289" s="155"/>
      <c r="G289" s="150"/>
      <c r="H289" s="150"/>
      <c r="I289" s="151"/>
      <c r="J289" s="155"/>
    </row>
    <row r="290" s="136" customFormat="1" spans="1:10">
      <c r="A290" s="134"/>
      <c r="C290" s="155"/>
      <c r="G290" s="150"/>
      <c r="H290" s="150"/>
      <c r="I290" s="151"/>
      <c r="J290" s="155"/>
    </row>
    <row r="291" s="136" customFormat="1" spans="1:10">
      <c r="A291" s="134"/>
      <c r="C291" s="155"/>
      <c r="G291" s="150"/>
      <c r="H291" s="150"/>
      <c r="I291" s="151"/>
      <c r="J291" s="155"/>
    </row>
    <row r="292" s="136" customFormat="1" spans="1:10">
      <c r="A292" s="134"/>
      <c r="C292" s="155"/>
      <c r="G292" s="150"/>
      <c r="H292" s="150"/>
      <c r="I292" s="151"/>
      <c r="J292" s="155"/>
    </row>
    <row r="293" s="136" customFormat="1" spans="1:10">
      <c r="A293" s="134"/>
      <c r="C293" s="155"/>
      <c r="G293" s="150"/>
      <c r="H293" s="150"/>
      <c r="I293" s="151"/>
      <c r="J293" s="155"/>
    </row>
    <row r="294" s="136" customFormat="1" spans="1:10">
      <c r="A294" s="134"/>
      <c r="C294" s="155"/>
      <c r="G294" s="150"/>
      <c r="H294" s="150"/>
      <c r="I294" s="151"/>
      <c r="J294" s="155"/>
    </row>
    <row r="295" s="136" customFormat="1" spans="1:10">
      <c r="A295" s="134"/>
      <c r="C295" s="155"/>
      <c r="G295" s="150"/>
      <c r="H295" s="150"/>
      <c r="I295" s="151"/>
      <c r="J295" s="155"/>
    </row>
    <row r="296" s="136" customFormat="1" spans="1:10">
      <c r="A296" s="134"/>
      <c r="C296" s="155"/>
      <c r="G296" s="150"/>
      <c r="H296" s="150"/>
      <c r="I296" s="151"/>
      <c r="J296" s="155"/>
    </row>
    <row r="297" s="136" customFormat="1" spans="1:10">
      <c r="A297" s="134"/>
      <c r="C297" s="155"/>
      <c r="G297" s="150"/>
      <c r="H297" s="150"/>
      <c r="I297" s="151"/>
      <c r="J297" s="155"/>
    </row>
    <row r="298" s="136" customFormat="1" spans="1:10">
      <c r="A298" s="134"/>
      <c r="C298" s="155"/>
      <c r="G298" s="150"/>
      <c r="H298" s="150"/>
      <c r="I298" s="151"/>
      <c r="J298" s="155"/>
    </row>
    <row r="299" s="136" customFormat="1" spans="1:10">
      <c r="A299" s="134"/>
      <c r="C299" s="155"/>
      <c r="G299" s="150"/>
      <c r="H299" s="150"/>
      <c r="I299" s="151"/>
      <c r="J299" s="155"/>
    </row>
    <row r="300" s="136" customFormat="1" spans="1:10">
      <c r="A300" s="134"/>
      <c r="C300" s="155"/>
      <c r="G300" s="150"/>
      <c r="H300" s="150"/>
      <c r="I300" s="151"/>
      <c r="J300" s="155"/>
    </row>
    <row r="301" s="136" customFormat="1" spans="1:10">
      <c r="A301" s="134"/>
      <c r="C301" s="155"/>
      <c r="G301" s="150"/>
      <c r="H301" s="150"/>
      <c r="I301" s="151"/>
      <c r="J301" s="155"/>
    </row>
    <row r="302" s="136" customFormat="1" spans="1:10">
      <c r="A302" s="134"/>
      <c r="C302" s="155"/>
      <c r="G302" s="150"/>
      <c r="H302" s="150"/>
      <c r="I302" s="151"/>
      <c r="J302" s="155"/>
    </row>
    <row r="303" s="136" customFormat="1" spans="1:10">
      <c r="A303" s="134"/>
      <c r="C303" s="155"/>
      <c r="G303" s="150"/>
      <c r="H303" s="150"/>
      <c r="I303" s="151"/>
      <c r="J303" s="155"/>
    </row>
    <row r="304" s="136" customFormat="1" spans="1:10">
      <c r="A304" s="134"/>
      <c r="C304" s="155"/>
      <c r="G304" s="150"/>
      <c r="H304" s="150"/>
      <c r="I304" s="151"/>
      <c r="J304" s="155"/>
    </row>
    <row r="305" s="136" customFormat="1" spans="1:10">
      <c r="A305" s="134"/>
      <c r="C305" s="155"/>
      <c r="G305" s="150"/>
      <c r="H305" s="150"/>
      <c r="I305" s="151"/>
      <c r="J305" s="155"/>
    </row>
    <row r="306" s="136" customFormat="1" spans="1:10">
      <c r="A306" s="134"/>
      <c r="C306" s="155"/>
      <c r="G306" s="150"/>
      <c r="H306" s="150"/>
      <c r="I306" s="151"/>
      <c r="J306" s="155"/>
    </row>
    <row r="307" s="136" customFormat="1" spans="1:10">
      <c r="A307" s="134"/>
      <c r="C307" s="155"/>
      <c r="G307" s="150"/>
      <c r="H307" s="150"/>
      <c r="I307" s="151"/>
      <c r="J307" s="155"/>
    </row>
    <row r="308" s="136" customFormat="1" spans="1:10">
      <c r="A308" s="134"/>
      <c r="C308" s="155"/>
      <c r="G308" s="150"/>
      <c r="H308" s="150"/>
      <c r="I308" s="151"/>
      <c r="J308" s="155"/>
    </row>
    <row r="309" s="136" customFormat="1" spans="1:10">
      <c r="A309" s="134"/>
      <c r="C309" s="155"/>
      <c r="G309" s="150"/>
      <c r="H309" s="150"/>
      <c r="I309" s="151"/>
      <c r="J309" s="155"/>
    </row>
    <row r="310" s="136" customFormat="1" spans="1:10">
      <c r="A310" s="134"/>
      <c r="C310" s="155"/>
      <c r="G310" s="150"/>
      <c r="H310" s="150"/>
      <c r="I310" s="151"/>
      <c r="J310" s="155"/>
    </row>
    <row r="311" s="136" customFormat="1" spans="1:10">
      <c r="A311" s="134"/>
      <c r="C311" s="155"/>
      <c r="G311" s="150"/>
      <c r="H311" s="150"/>
      <c r="I311" s="151"/>
      <c r="J311" s="155"/>
    </row>
    <row r="312" s="136" customFormat="1" spans="1:10">
      <c r="A312" s="134"/>
      <c r="C312" s="155"/>
      <c r="G312" s="150"/>
      <c r="H312" s="150"/>
      <c r="I312" s="151"/>
      <c r="J312" s="155"/>
    </row>
    <row r="313" s="136" customFormat="1" spans="1:10">
      <c r="A313" s="134"/>
      <c r="C313" s="155"/>
      <c r="G313" s="150"/>
      <c r="H313" s="150"/>
      <c r="I313" s="151"/>
      <c r="J313" s="155"/>
    </row>
    <row r="314" s="136" customFormat="1" spans="1:10">
      <c r="A314" s="134"/>
      <c r="C314" s="155"/>
      <c r="G314" s="150"/>
      <c r="H314" s="150"/>
      <c r="I314" s="151"/>
      <c r="J314" s="155"/>
    </row>
    <row r="315" s="136" customFormat="1" spans="1:10">
      <c r="A315" s="134"/>
      <c r="C315" s="155"/>
      <c r="G315" s="150"/>
      <c r="H315" s="150"/>
      <c r="I315" s="151"/>
      <c r="J315" s="155"/>
    </row>
    <row r="316" s="136" customFormat="1" spans="1:10">
      <c r="A316" s="134"/>
      <c r="C316" s="155"/>
      <c r="G316" s="150"/>
      <c r="H316" s="150"/>
      <c r="I316" s="151"/>
      <c r="J316" s="155"/>
    </row>
    <row r="317" s="136" customFormat="1" spans="1:10">
      <c r="A317" s="134"/>
      <c r="C317" s="155"/>
      <c r="G317" s="150"/>
      <c r="H317" s="150"/>
      <c r="I317" s="151"/>
      <c r="J317" s="155"/>
    </row>
    <row r="318" s="136" customFormat="1" spans="1:10">
      <c r="A318" s="134"/>
      <c r="C318" s="155"/>
      <c r="G318" s="150"/>
      <c r="H318" s="150"/>
      <c r="I318" s="151"/>
      <c r="J318" s="155"/>
    </row>
    <row r="319" s="136" customFormat="1" spans="1:10">
      <c r="A319" s="134"/>
      <c r="C319" s="155"/>
      <c r="G319" s="150"/>
      <c r="H319" s="150"/>
      <c r="I319" s="151"/>
      <c r="J319" s="155"/>
    </row>
    <row r="320" s="136" customFormat="1" spans="1:10">
      <c r="A320" s="134"/>
      <c r="C320" s="155"/>
      <c r="G320" s="150"/>
      <c r="H320" s="150"/>
      <c r="I320" s="151"/>
      <c r="J320" s="155"/>
    </row>
    <row r="321" s="136" customFormat="1" spans="1:10">
      <c r="A321" s="134"/>
      <c r="C321" s="155"/>
      <c r="G321" s="150"/>
      <c r="H321" s="150"/>
      <c r="I321" s="151"/>
      <c r="J321" s="155"/>
    </row>
    <row r="322" s="136" customFormat="1" spans="1:10">
      <c r="A322" s="134"/>
      <c r="C322" s="155"/>
      <c r="G322" s="150"/>
      <c r="H322" s="150"/>
      <c r="I322" s="151"/>
      <c r="J322" s="155"/>
    </row>
    <row r="323" s="136" customFormat="1" spans="1:10">
      <c r="A323" s="134"/>
      <c r="C323" s="155"/>
      <c r="G323" s="150"/>
      <c r="H323" s="150"/>
      <c r="I323" s="151"/>
      <c r="J323" s="155"/>
    </row>
    <row r="324" s="136" customFormat="1" spans="1:10">
      <c r="A324" s="134"/>
      <c r="C324" s="155"/>
      <c r="G324" s="150"/>
      <c r="H324" s="150"/>
      <c r="I324" s="151"/>
      <c r="J324" s="155"/>
    </row>
    <row r="325" s="136" customFormat="1" spans="1:10">
      <c r="A325" s="134"/>
      <c r="C325" s="155"/>
      <c r="G325" s="150"/>
      <c r="H325" s="150"/>
      <c r="I325" s="151"/>
      <c r="J325" s="155"/>
    </row>
    <row r="326" s="136" customFormat="1" spans="1:10">
      <c r="A326" s="134"/>
      <c r="C326" s="155"/>
      <c r="G326" s="150"/>
      <c r="H326" s="150"/>
      <c r="I326" s="151"/>
      <c r="J326" s="155"/>
    </row>
    <row r="327" s="136" customFormat="1" spans="1:10">
      <c r="A327" s="134"/>
      <c r="C327" s="155"/>
      <c r="G327" s="150"/>
      <c r="H327" s="150"/>
      <c r="I327" s="151"/>
      <c r="J327" s="155"/>
    </row>
    <row r="328" s="136" customFormat="1" spans="1:10">
      <c r="A328" s="134"/>
      <c r="C328" s="155"/>
      <c r="G328" s="150"/>
      <c r="H328" s="150"/>
      <c r="I328" s="151"/>
      <c r="J328" s="155"/>
    </row>
    <row r="329" s="136" customFormat="1" spans="1:10">
      <c r="A329" s="134"/>
      <c r="C329" s="155"/>
      <c r="G329" s="150"/>
      <c r="H329" s="150"/>
      <c r="I329" s="151"/>
      <c r="J329" s="155"/>
    </row>
    <row r="330" s="136" customFormat="1" spans="1:10">
      <c r="A330" s="134"/>
      <c r="C330" s="155"/>
      <c r="G330" s="150"/>
      <c r="H330" s="150"/>
      <c r="I330" s="151"/>
      <c r="J330" s="155"/>
    </row>
    <row r="331" s="136" customFormat="1" spans="1:10">
      <c r="A331" s="134"/>
      <c r="C331" s="155"/>
      <c r="G331" s="150"/>
      <c r="H331" s="150"/>
      <c r="I331" s="151"/>
      <c r="J331" s="155"/>
    </row>
    <row r="332" s="136" customFormat="1" spans="1:10">
      <c r="A332" s="134"/>
      <c r="C332" s="155"/>
      <c r="G332" s="150"/>
      <c r="H332" s="150"/>
      <c r="I332" s="151"/>
      <c r="J332" s="155"/>
    </row>
    <row r="333" s="136" customFormat="1" spans="1:10">
      <c r="A333" s="134"/>
      <c r="C333" s="155"/>
      <c r="G333" s="150"/>
      <c r="H333" s="150"/>
      <c r="I333" s="151"/>
      <c r="J333" s="155"/>
    </row>
    <row r="334" s="136" customFormat="1" spans="1:10">
      <c r="A334" s="134"/>
      <c r="C334" s="155"/>
      <c r="G334" s="150"/>
      <c r="H334" s="150"/>
      <c r="I334" s="151"/>
      <c r="J334" s="155"/>
    </row>
    <row r="335" s="136" customFormat="1" spans="1:10">
      <c r="A335" s="134"/>
      <c r="C335" s="155"/>
      <c r="G335" s="150"/>
      <c r="H335" s="150"/>
      <c r="I335" s="151"/>
      <c r="J335" s="155"/>
    </row>
    <row r="336" s="136" customFormat="1" spans="1:10">
      <c r="A336" s="134"/>
      <c r="C336" s="155"/>
      <c r="G336" s="150"/>
      <c r="H336" s="150"/>
      <c r="I336" s="151"/>
      <c r="J336" s="155"/>
    </row>
    <row r="337" s="136" customFormat="1" spans="1:10">
      <c r="A337" s="134"/>
      <c r="C337" s="155"/>
      <c r="G337" s="150"/>
      <c r="H337" s="150"/>
      <c r="I337" s="151"/>
      <c r="J337" s="155"/>
    </row>
    <row r="338" s="136" customFormat="1" spans="1:10">
      <c r="A338" s="134"/>
      <c r="C338" s="155"/>
      <c r="G338" s="150"/>
      <c r="H338" s="150"/>
      <c r="I338" s="151"/>
      <c r="J338" s="155"/>
    </row>
    <row r="339" s="136" customFormat="1" spans="1:10">
      <c r="A339" s="134"/>
      <c r="C339" s="155"/>
      <c r="G339" s="150"/>
      <c r="H339" s="150"/>
      <c r="I339" s="151"/>
      <c r="J339" s="155"/>
    </row>
    <row r="340" s="136" customFormat="1" spans="1:10">
      <c r="A340" s="134"/>
      <c r="C340" s="155"/>
      <c r="G340" s="150"/>
      <c r="H340" s="150"/>
      <c r="I340" s="151"/>
      <c r="J340" s="155"/>
    </row>
    <row r="341" s="136" customFormat="1" spans="1:10">
      <c r="A341" s="134"/>
      <c r="C341" s="155"/>
      <c r="G341" s="150"/>
      <c r="H341" s="150"/>
      <c r="I341" s="151"/>
      <c r="J341" s="155"/>
    </row>
    <row r="342" s="136" customFormat="1" spans="1:10">
      <c r="A342" s="134"/>
      <c r="C342" s="155"/>
      <c r="G342" s="150"/>
      <c r="H342" s="150"/>
      <c r="I342" s="151"/>
      <c r="J342" s="155"/>
    </row>
    <row r="343" s="136" customFormat="1" spans="1:10">
      <c r="A343" s="134"/>
      <c r="C343" s="155"/>
      <c r="G343" s="150"/>
      <c r="H343" s="150"/>
      <c r="I343" s="151"/>
      <c r="J343" s="155"/>
    </row>
    <row r="344" s="136" customFormat="1" spans="1:10">
      <c r="A344" s="134"/>
      <c r="C344" s="155"/>
      <c r="G344" s="150"/>
      <c r="H344" s="150"/>
      <c r="I344" s="151"/>
      <c r="J344" s="155"/>
    </row>
    <row r="345" s="136" customFormat="1" spans="1:10">
      <c r="A345" s="134"/>
      <c r="C345" s="155"/>
      <c r="G345" s="150"/>
      <c r="H345" s="150"/>
      <c r="I345" s="151"/>
      <c r="J345" s="155"/>
    </row>
    <row r="346" s="136" customFormat="1" spans="1:10">
      <c r="A346" s="134"/>
      <c r="C346" s="155"/>
      <c r="G346" s="150"/>
      <c r="H346" s="150"/>
      <c r="I346" s="151"/>
      <c r="J346" s="155"/>
    </row>
    <row r="347" s="136" customFormat="1" spans="1:10">
      <c r="A347" s="134"/>
      <c r="C347" s="155"/>
      <c r="G347" s="150"/>
      <c r="H347" s="150"/>
      <c r="I347" s="151"/>
      <c r="J347" s="155"/>
    </row>
    <row r="348" s="136" customFormat="1" spans="1:10">
      <c r="A348" s="134"/>
      <c r="C348" s="155"/>
      <c r="G348" s="150"/>
      <c r="H348" s="150"/>
      <c r="I348" s="151"/>
      <c r="J348" s="155"/>
    </row>
    <row r="349" s="136" customFormat="1" spans="1:10">
      <c r="A349" s="134"/>
      <c r="C349" s="155"/>
      <c r="G349" s="150"/>
      <c r="H349" s="150"/>
      <c r="I349" s="151"/>
      <c r="J349" s="155"/>
    </row>
    <row r="350" s="136" customFormat="1" spans="1:10">
      <c r="A350" s="134"/>
      <c r="C350" s="155"/>
      <c r="G350" s="150"/>
      <c r="H350" s="150"/>
      <c r="I350" s="151"/>
      <c r="J350" s="155"/>
    </row>
    <row r="351" s="136" customFormat="1" spans="1:10">
      <c r="A351" s="134"/>
      <c r="C351" s="155"/>
      <c r="G351" s="150"/>
      <c r="H351" s="150"/>
      <c r="I351" s="151"/>
      <c r="J351" s="155"/>
    </row>
    <row r="352" s="136" customFormat="1" spans="1:10">
      <c r="A352" s="134"/>
      <c r="C352" s="155"/>
      <c r="G352" s="150"/>
      <c r="H352" s="150"/>
      <c r="I352" s="151"/>
      <c r="J352" s="155"/>
    </row>
    <row r="353" s="136" customFormat="1" spans="1:10">
      <c r="A353" s="134"/>
      <c r="C353" s="155"/>
      <c r="G353" s="150"/>
      <c r="H353" s="150"/>
      <c r="I353" s="151"/>
      <c r="J353" s="155"/>
    </row>
    <row r="354" s="136" customFormat="1" spans="1:10">
      <c r="A354" s="134"/>
      <c r="C354" s="155"/>
      <c r="G354" s="150"/>
      <c r="H354" s="150"/>
      <c r="I354" s="151"/>
      <c r="J354" s="155"/>
    </row>
    <row r="355" s="136" customFormat="1" spans="1:10">
      <c r="A355" s="134"/>
      <c r="C355" s="155"/>
      <c r="G355" s="150"/>
      <c r="H355" s="150"/>
      <c r="I355" s="151"/>
      <c r="J355" s="155"/>
    </row>
    <row r="356" s="136" customFormat="1" spans="1:10">
      <c r="A356" s="134"/>
      <c r="C356" s="155"/>
      <c r="G356" s="150"/>
      <c r="H356" s="150"/>
      <c r="I356" s="151"/>
      <c r="J356" s="155"/>
    </row>
    <row r="357" s="136" customFormat="1" spans="1:10">
      <c r="A357" s="134"/>
      <c r="C357" s="155"/>
      <c r="G357" s="150"/>
      <c r="H357" s="150"/>
      <c r="I357" s="151"/>
      <c r="J357" s="155"/>
    </row>
    <row r="358" s="136" customFormat="1" spans="1:10">
      <c r="A358" s="134"/>
      <c r="C358" s="155"/>
      <c r="G358" s="150"/>
      <c r="H358" s="150"/>
      <c r="I358" s="151"/>
      <c r="J358" s="155"/>
    </row>
    <row r="359" s="136" customFormat="1" spans="1:10">
      <c r="A359" s="134"/>
      <c r="C359" s="155"/>
      <c r="G359" s="150"/>
      <c r="H359" s="150"/>
      <c r="I359" s="151"/>
      <c r="J359" s="155"/>
    </row>
    <row r="360" s="136" customFormat="1" spans="1:10">
      <c r="A360" s="134"/>
      <c r="C360" s="155"/>
      <c r="G360" s="150"/>
      <c r="H360" s="150"/>
      <c r="I360" s="151"/>
      <c r="J360" s="155"/>
    </row>
    <row r="361" s="136" customFormat="1" spans="1:10">
      <c r="A361" s="134"/>
      <c r="C361" s="155"/>
      <c r="G361" s="150"/>
      <c r="H361" s="150"/>
      <c r="I361" s="151"/>
      <c r="J361" s="155"/>
    </row>
    <row r="362" s="136" customFormat="1" spans="1:10">
      <c r="A362" s="134"/>
      <c r="C362" s="155"/>
      <c r="G362" s="150"/>
      <c r="H362" s="150"/>
      <c r="I362" s="151"/>
      <c r="J362" s="155"/>
    </row>
    <row r="363" s="136" customFormat="1" spans="1:10">
      <c r="A363" s="134"/>
      <c r="C363" s="155"/>
      <c r="G363" s="150"/>
      <c r="H363" s="150"/>
      <c r="I363" s="151"/>
      <c r="J363" s="155"/>
    </row>
    <row r="364" s="136" customFormat="1" spans="1:10">
      <c r="A364" s="134"/>
      <c r="C364" s="155"/>
      <c r="G364" s="150"/>
      <c r="H364" s="150"/>
      <c r="I364" s="151"/>
      <c r="J364" s="155"/>
    </row>
    <row r="365" s="136" customFormat="1" spans="1:10">
      <c r="A365" s="134"/>
      <c r="C365" s="155"/>
      <c r="G365" s="150"/>
      <c r="H365" s="150"/>
      <c r="I365" s="151"/>
      <c r="J365" s="155"/>
    </row>
    <row r="366" s="136" customFormat="1" spans="1:10">
      <c r="A366" s="134"/>
      <c r="C366" s="155"/>
      <c r="G366" s="150"/>
      <c r="H366" s="150"/>
      <c r="I366" s="151"/>
      <c r="J366" s="155"/>
    </row>
    <row r="367" s="136" customFormat="1" spans="1:10">
      <c r="A367" s="134"/>
      <c r="C367" s="155"/>
      <c r="G367" s="150"/>
      <c r="H367" s="150"/>
      <c r="I367" s="151"/>
      <c r="J367" s="155"/>
    </row>
    <row r="368" s="136" customFormat="1" spans="1:10">
      <c r="A368" s="134"/>
      <c r="C368" s="155"/>
      <c r="G368" s="150"/>
      <c r="H368" s="150"/>
      <c r="I368" s="151"/>
      <c r="J368" s="155"/>
    </row>
    <row r="369" s="136" customFormat="1" spans="1:10">
      <c r="A369" s="134"/>
      <c r="C369" s="155"/>
      <c r="G369" s="150"/>
      <c r="H369" s="150"/>
      <c r="I369" s="151"/>
      <c r="J369" s="155"/>
    </row>
    <row r="370" s="136" customFormat="1" spans="1:10">
      <c r="A370" s="134"/>
      <c r="C370" s="155"/>
      <c r="G370" s="150"/>
      <c r="H370" s="150"/>
      <c r="I370" s="151"/>
      <c r="J370" s="155"/>
    </row>
    <row r="371" s="136" customFormat="1" spans="1:10">
      <c r="A371" s="134"/>
      <c r="C371" s="155"/>
      <c r="G371" s="150"/>
      <c r="H371" s="150"/>
      <c r="I371" s="151"/>
      <c r="J371" s="155"/>
    </row>
    <row r="372" s="136" customFormat="1" spans="1:10">
      <c r="A372" s="134"/>
      <c r="C372" s="155"/>
      <c r="G372" s="150"/>
      <c r="H372" s="150"/>
      <c r="I372" s="151"/>
      <c r="J372" s="155"/>
    </row>
    <row r="373" s="136" customFormat="1" spans="1:10">
      <c r="A373" s="134"/>
      <c r="C373" s="155"/>
      <c r="G373" s="150"/>
      <c r="H373" s="150"/>
      <c r="I373" s="151"/>
      <c r="J373" s="155"/>
    </row>
    <row r="374" s="136" customFormat="1" spans="1:10">
      <c r="A374" s="134"/>
      <c r="C374" s="155"/>
      <c r="G374" s="150"/>
      <c r="H374" s="150"/>
      <c r="I374" s="151"/>
      <c r="J374" s="155"/>
    </row>
    <row r="375" s="136" customFormat="1" spans="1:10">
      <c r="A375" s="134"/>
      <c r="C375" s="155"/>
      <c r="G375" s="150"/>
      <c r="H375" s="150"/>
      <c r="I375" s="151"/>
      <c r="J375" s="155"/>
    </row>
    <row r="376" s="136" customFormat="1" spans="1:10">
      <c r="A376" s="134"/>
      <c r="C376" s="155"/>
      <c r="G376" s="150"/>
      <c r="H376" s="150"/>
      <c r="I376" s="151"/>
      <c r="J376" s="155"/>
    </row>
    <row r="377" s="136" customFormat="1" spans="1:10">
      <c r="A377" s="134"/>
      <c r="C377" s="155"/>
      <c r="G377" s="150"/>
      <c r="H377" s="150"/>
      <c r="I377" s="151"/>
      <c r="J377" s="155"/>
    </row>
    <row r="378" s="136" customFormat="1" spans="1:10">
      <c r="A378" s="134"/>
      <c r="C378" s="155"/>
      <c r="G378" s="150"/>
      <c r="H378" s="150"/>
      <c r="I378" s="151"/>
      <c r="J378" s="155"/>
    </row>
    <row r="379" s="136" customFormat="1" spans="1:10">
      <c r="A379" s="134"/>
      <c r="C379" s="155"/>
      <c r="G379" s="150"/>
      <c r="H379" s="150"/>
      <c r="I379" s="151"/>
      <c r="J379" s="155"/>
    </row>
    <row r="380" s="136" customFormat="1" spans="1:10">
      <c r="A380" s="134"/>
      <c r="C380" s="155"/>
      <c r="G380" s="150"/>
      <c r="H380" s="150"/>
      <c r="I380" s="151"/>
      <c r="J380" s="155"/>
    </row>
    <row r="381" s="136" customFormat="1" spans="1:10">
      <c r="A381" s="134"/>
      <c r="C381" s="155"/>
      <c r="G381" s="150"/>
      <c r="H381" s="150"/>
      <c r="I381" s="151"/>
      <c r="J381" s="155"/>
    </row>
    <row r="382" s="136" customFormat="1" spans="1:10">
      <c r="A382" s="134"/>
      <c r="C382" s="155"/>
      <c r="G382" s="150"/>
      <c r="H382" s="150"/>
      <c r="I382" s="151"/>
      <c r="J382" s="155"/>
    </row>
    <row r="383" s="136" customFormat="1" spans="1:10">
      <c r="A383" s="134"/>
      <c r="C383" s="155"/>
      <c r="G383" s="150"/>
      <c r="H383" s="150"/>
      <c r="I383" s="151"/>
      <c r="J383" s="155"/>
    </row>
    <row r="384" s="136" customFormat="1" spans="1:10">
      <c r="A384" s="134"/>
      <c r="C384" s="155"/>
      <c r="G384" s="150"/>
      <c r="H384" s="150"/>
      <c r="I384" s="151"/>
      <c r="J384" s="155"/>
    </row>
    <row r="385" s="136" customFormat="1" spans="1:10">
      <c r="A385" s="134"/>
      <c r="C385" s="155"/>
      <c r="G385" s="150"/>
      <c r="H385" s="150"/>
      <c r="I385" s="151"/>
      <c r="J385" s="155"/>
    </row>
    <row r="386" s="136" customFormat="1" spans="1:10">
      <c r="A386" s="134"/>
      <c r="C386" s="155"/>
      <c r="G386" s="150"/>
      <c r="H386" s="150"/>
      <c r="I386" s="151"/>
      <c r="J386" s="155"/>
    </row>
    <row r="387" s="136" customFormat="1" spans="1:10">
      <c r="A387" s="134"/>
      <c r="C387" s="155"/>
      <c r="G387" s="150"/>
      <c r="H387" s="150"/>
      <c r="I387" s="151"/>
      <c r="J387" s="155"/>
    </row>
    <row r="388" s="136" customFormat="1" spans="1:10">
      <c r="A388" s="134"/>
      <c r="C388" s="155"/>
      <c r="G388" s="150"/>
      <c r="H388" s="150"/>
      <c r="I388" s="151"/>
      <c r="J388" s="155"/>
    </row>
    <row r="389" s="136" customFormat="1" spans="1:10">
      <c r="A389" s="134"/>
      <c r="C389" s="155"/>
      <c r="G389" s="150"/>
      <c r="H389" s="150"/>
      <c r="I389" s="151"/>
      <c r="J389" s="155"/>
    </row>
    <row r="390" s="136" customFormat="1" spans="1:10">
      <c r="A390" s="134"/>
      <c r="C390" s="155"/>
      <c r="G390" s="150"/>
      <c r="H390" s="150"/>
      <c r="I390" s="151"/>
      <c r="J390" s="155"/>
    </row>
    <row r="391" s="136" customFormat="1" spans="1:10">
      <c r="A391" s="134"/>
      <c r="C391" s="155"/>
      <c r="G391" s="150"/>
      <c r="H391" s="150"/>
      <c r="I391" s="151"/>
      <c r="J391" s="155"/>
    </row>
    <row r="392" s="136" customFormat="1" spans="1:10">
      <c r="A392" s="134"/>
      <c r="C392" s="155"/>
      <c r="G392" s="150"/>
      <c r="H392" s="150"/>
      <c r="I392" s="151"/>
      <c r="J392" s="155"/>
    </row>
    <row r="393" s="136" customFormat="1" spans="1:10">
      <c r="A393" s="134"/>
      <c r="C393" s="155"/>
      <c r="G393" s="150"/>
      <c r="H393" s="150"/>
      <c r="I393" s="151"/>
      <c r="J393" s="155"/>
    </row>
    <row r="394" s="136" customFormat="1" spans="1:10">
      <c r="A394" s="134"/>
      <c r="C394" s="155"/>
      <c r="G394" s="150"/>
      <c r="H394" s="150"/>
      <c r="I394" s="151"/>
      <c r="J394" s="155"/>
    </row>
    <row r="395" s="136" customFormat="1" spans="1:10">
      <c r="A395" s="134"/>
      <c r="C395" s="155"/>
      <c r="G395" s="150"/>
      <c r="H395" s="150"/>
      <c r="I395" s="151"/>
      <c r="J395" s="155"/>
    </row>
    <row r="396" s="136" customFormat="1" spans="1:10">
      <c r="A396" s="134"/>
      <c r="C396" s="155"/>
      <c r="G396" s="150"/>
      <c r="H396" s="150"/>
      <c r="I396" s="151"/>
      <c r="J396" s="155"/>
    </row>
    <row r="397" s="136" customFormat="1" spans="1:10">
      <c r="A397" s="134"/>
      <c r="C397" s="155"/>
      <c r="G397" s="150"/>
      <c r="H397" s="150"/>
      <c r="I397" s="151"/>
      <c r="J397" s="155"/>
    </row>
    <row r="398" s="136" customFormat="1" spans="1:10">
      <c r="A398" s="134"/>
      <c r="C398" s="155"/>
      <c r="G398" s="150"/>
      <c r="H398" s="150"/>
      <c r="I398" s="151"/>
      <c r="J398" s="155"/>
    </row>
    <row r="399" s="136" customFormat="1" spans="1:10">
      <c r="A399" s="134"/>
      <c r="C399" s="155"/>
      <c r="G399" s="150"/>
      <c r="H399" s="150"/>
      <c r="I399" s="151"/>
      <c r="J399" s="155"/>
    </row>
    <row r="400" s="136" customFormat="1" spans="1:10">
      <c r="A400" s="134"/>
      <c r="C400" s="155"/>
      <c r="G400" s="150"/>
      <c r="H400" s="150"/>
      <c r="I400" s="151"/>
      <c r="J400" s="155"/>
    </row>
    <row r="401" s="136" customFormat="1" spans="1:10">
      <c r="A401" s="134"/>
      <c r="C401" s="155"/>
      <c r="G401" s="150"/>
      <c r="H401" s="150"/>
      <c r="I401" s="151"/>
      <c r="J401" s="155"/>
    </row>
    <row r="402" s="136" customFormat="1" spans="1:10">
      <c r="A402" s="134"/>
      <c r="C402" s="155"/>
      <c r="G402" s="150"/>
      <c r="H402" s="150"/>
      <c r="I402" s="151"/>
      <c r="J402" s="155"/>
    </row>
    <row r="403" s="136" customFormat="1" spans="1:10">
      <c r="A403" s="134"/>
      <c r="C403" s="155"/>
      <c r="G403" s="150"/>
      <c r="H403" s="150"/>
      <c r="I403" s="151"/>
      <c r="J403" s="155"/>
    </row>
    <row r="404" s="136" customFormat="1" spans="1:10">
      <c r="A404" s="134"/>
      <c r="C404" s="155"/>
      <c r="G404" s="150"/>
      <c r="H404" s="150"/>
      <c r="I404" s="151"/>
      <c r="J404" s="155"/>
    </row>
    <row r="405" s="136" customFormat="1" spans="1:10">
      <c r="A405" s="134"/>
      <c r="C405" s="155"/>
      <c r="G405" s="150"/>
      <c r="H405" s="150"/>
      <c r="I405" s="151"/>
      <c r="J405" s="155"/>
    </row>
    <row r="406" s="136" customFormat="1" spans="1:10">
      <c r="A406" s="134"/>
      <c r="C406" s="155"/>
      <c r="G406" s="150"/>
      <c r="H406" s="150"/>
      <c r="I406" s="151"/>
      <c r="J406" s="155"/>
    </row>
    <row r="407" s="136" customFormat="1" spans="1:10">
      <c r="A407" s="134"/>
      <c r="C407" s="155"/>
      <c r="G407" s="150"/>
      <c r="H407" s="150"/>
      <c r="I407" s="151"/>
      <c r="J407" s="155"/>
    </row>
    <row r="408" s="136" customFormat="1" spans="1:10">
      <c r="A408" s="134"/>
      <c r="C408" s="155"/>
      <c r="G408" s="150"/>
      <c r="H408" s="150"/>
      <c r="I408" s="151"/>
      <c r="J408" s="155"/>
    </row>
    <row r="409" s="136" customFormat="1" spans="1:10">
      <c r="A409" s="134"/>
      <c r="C409" s="155"/>
      <c r="G409" s="150"/>
      <c r="H409" s="150"/>
      <c r="I409" s="151"/>
      <c r="J409" s="155"/>
    </row>
    <row r="410" s="136" customFormat="1" spans="1:10">
      <c r="A410" s="134"/>
      <c r="C410" s="155"/>
      <c r="G410" s="150"/>
      <c r="H410" s="150"/>
      <c r="I410" s="151"/>
      <c r="J410" s="155"/>
    </row>
    <row r="411" s="136" customFormat="1" spans="1:10">
      <c r="A411" s="134"/>
      <c r="C411" s="155"/>
      <c r="G411" s="150"/>
      <c r="H411" s="150"/>
      <c r="I411" s="151"/>
      <c r="J411" s="155"/>
    </row>
    <row r="412" s="136" customFormat="1" spans="1:10">
      <c r="A412" s="134"/>
      <c r="C412" s="155"/>
      <c r="G412" s="150"/>
      <c r="H412" s="150"/>
      <c r="I412" s="151"/>
      <c r="J412" s="155"/>
    </row>
    <row r="413" s="136" customFormat="1" spans="1:10">
      <c r="A413" s="134"/>
      <c r="C413" s="155"/>
      <c r="G413" s="150"/>
      <c r="H413" s="150"/>
      <c r="I413" s="151"/>
      <c r="J413" s="155"/>
    </row>
    <row r="414" s="136" customFormat="1" spans="1:10">
      <c r="A414" s="134"/>
      <c r="C414" s="155"/>
      <c r="G414" s="150"/>
      <c r="H414" s="150"/>
      <c r="I414" s="151"/>
      <c r="J414" s="155"/>
    </row>
    <row r="415" s="136" customFormat="1" spans="1:10">
      <c r="A415" s="134"/>
      <c r="C415" s="155"/>
      <c r="G415" s="150"/>
      <c r="H415" s="150"/>
      <c r="I415" s="151"/>
      <c r="J415" s="155"/>
    </row>
    <row r="416" s="136" customFormat="1" spans="1:10">
      <c r="A416" s="134"/>
      <c r="C416" s="155"/>
      <c r="G416" s="150"/>
      <c r="H416" s="150"/>
      <c r="I416" s="151"/>
      <c r="J416" s="155"/>
    </row>
    <row r="417" s="136" customFormat="1" spans="1:10">
      <c r="A417" s="134"/>
      <c r="C417" s="155"/>
      <c r="G417" s="150"/>
      <c r="H417" s="150"/>
      <c r="I417" s="151"/>
      <c r="J417" s="155"/>
    </row>
    <row r="418" s="136" customFormat="1" spans="1:10">
      <c r="A418" s="134"/>
      <c r="C418" s="155"/>
      <c r="G418" s="150"/>
      <c r="H418" s="150"/>
      <c r="I418" s="151"/>
      <c r="J418" s="155"/>
    </row>
    <row r="419" s="136" customFormat="1" spans="1:10">
      <c r="A419" s="134"/>
      <c r="C419" s="155"/>
      <c r="G419" s="150"/>
      <c r="H419" s="150"/>
      <c r="I419" s="151"/>
      <c r="J419" s="155"/>
    </row>
    <row r="420" s="136" customFormat="1" spans="1:10">
      <c r="A420" s="134"/>
      <c r="C420" s="155"/>
      <c r="G420" s="150"/>
      <c r="H420" s="150"/>
      <c r="I420" s="151"/>
      <c r="J420" s="155"/>
    </row>
    <row r="421" s="136" customFormat="1" spans="1:10">
      <c r="A421" s="134"/>
      <c r="C421" s="155"/>
      <c r="G421" s="150"/>
      <c r="H421" s="150"/>
      <c r="I421" s="151"/>
      <c r="J421" s="155"/>
    </row>
    <row r="422" s="136" customFormat="1" spans="1:10">
      <c r="A422" s="134"/>
      <c r="C422" s="155"/>
      <c r="G422" s="150"/>
      <c r="H422" s="150"/>
      <c r="I422" s="151"/>
      <c r="J422" s="155"/>
    </row>
    <row r="423" s="136" customFormat="1" spans="1:10">
      <c r="A423" s="134"/>
      <c r="C423" s="155"/>
      <c r="G423" s="150"/>
      <c r="H423" s="150"/>
      <c r="I423" s="151"/>
      <c r="J423" s="155"/>
    </row>
    <row r="424" s="136" customFormat="1" spans="1:10">
      <c r="A424" s="134"/>
      <c r="C424" s="155"/>
      <c r="G424" s="150"/>
      <c r="H424" s="150"/>
      <c r="I424" s="151"/>
      <c r="J424" s="155"/>
    </row>
    <row r="425" s="136" customFormat="1" spans="1:10">
      <c r="A425" s="134"/>
      <c r="C425" s="155"/>
      <c r="G425" s="150"/>
      <c r="H425" s="150"/>
      <c r="I425" s="151"/>
      <c r="J425" s="155"/>
    </row>
    <row r="426" s="136" customFormat="1" spans="1:10">
      <c r="A426" s="134"/>
      <c r="C426" s="155"/>
      <c r="G426" s="150"/>
      <c r="H426" s="150"/>
      <c r="I426" s="151"/>
      <c r="J426" s="155"/>
    </row>
    <row r="427" s="136" customFormat="1" spans="1:10">
      <c r="A427" s="134"/>
      <c r="C427" s="155"/>
      <c r="G427" s="150"/>
      <c r="H427" s="150"/>
      <c r="I427" s="151"/>
      <c r="J427" s="155"/>
    </row>
    <row r="428" s="136" customFormat="1" spans="1:10">
      <c r="A428" s="134"/>
      <c r="C428" s="155"/>
      <c r="G428" s="150"/>
      <c r="H428" s="150"/>
      <c r="I428" s="151"/>
      <c r="J428" s="155"/>
    </row>
    <row r="429" s="136" customFormat="1" spans="1:10">
      <c r="A429" s="134"/>
      <c r="C429" s="155"/>
      <c r="G429" s="150"/>
      <c r="H429" s="150"/>
      <c r="I429" s="151"/>
      <c r="J429" s="155"/>
    </row>
    <row r="430" s="136" customFormat="1" spans="1:10">
      <c r="A430" s="134"/>
      <c r="C430" s="155"/>
      <c r="G430" s="150"/>
      <c r="H430" s="150"/>
      <c r="I430" s="151"/>
      <c r="J430" s="155"/>
    </row>
    <row r="431" s="136" customFormat="1" spans="1:10">
      <c r="A431" s="134"/>
      <c r="C431" s="155"/>
      <c r="G431" s="150"/>
      <c r="H431" s="150"/>
      <c r="I431" s="151"/>
      <c r="J431" s="155"/>
    </row>
    <row r="432" s="136" customFormat="1" spans="1:10">
      <c r="A432" s="134"/>
      <c r="C432" s="155"/>
      <c r="G432" s="150"/>
      <c r="H432" s="150"/>
      <c r="I432" s="151"/>
      <c r="J432" s="155"/>
    </row>
    <row r="433" s="136" customFormat="1" spans="1:10">
      <c r="A433" s="134"/>
      <c r="C433" s="155"/>
      <c r="G433" s="150"/>
      <c r="H433" s="150"/>
      <c r="I433" s="151"/>
      <c r="J433" s="155"/>
    </row>
    <row r="434" s="136" customFormat="1" spans="1:10">
      <c r="A434" s="134"/>
      <c r="C434" s="155"/>
      <c r="G434" s="150"/>
      <c r="H434" s="150"/>
      <c r="I434" s="151"/>
      <c r="J434" s="155"/>
    </row>
    <row r="435" s="136" customFormat="1" spans="1:10">
      <c r="A435" s="134"/>
      <c r="C435" s="155"/>
      <c r="G435" s="150"/>
      <c r="H435" s="150"/>
      <c r="I435" s="151"/>
      <c r="J435" s="155"/>
    </row>
    <row r="436" s="136" customFormat="1" spans="1:10">
      <c r="A436" s="134"/>
      <c r="C436" s="155"/>
      <c r="G436" s="150"/>
      <c r="H436" s="150"/>
      <c r="I436" s="151"/>
      <c r="J436" s="155"/>
    </row>
    <row r="437" s="136" customFormat="1" spans="1:10">
      <c r="A437" s="134"/>
      <c r="C437" s="155"/>
      <c r="G437" s="150"/>
      <c r="H437" s="150"/>
      <c r="I437" s="151"/>
      <c r="J437" s="155"/>
    </row>
    <row r="438" s="136" customFormat="1" spans="1:10">
      <c r="A438" s="134"/>
      <c r="C438" s="155"/>
      <c r="G438" s="150"/>
      <c r="H438" s="150"/>
      <c r="I438" s="151"/>
      <c r="J438" s="155"/>
    </row>
    <row r="439" s="136" customFormat="1" spans="1:10">
      <c r="A439" s="134"/>
      <c r="C439" s="155"/>
      <c r="G439" s="150"/>
      <c r="H439" s="150"/>
      <c r="I439" s="151"/>
      <c r="J439" s="155"/>
    </row>
    <row r="440" s="136" customFormat="1" spans="1:10">
      <c r="A440" s="134"/>
      <c r="C440" s="155"/>
      <c r="G440" s="150"/>
      <c r="H440" s="150"/>
      <c r="I440" s="151"/>
      <c r="J440" s="155"/>
    </row>
    <row r="441" s="136" customFormat="1" spans="1:10">
      <c r="A441" s="134"/>
      <c r="C441" s="155"/>
      <c r="G441" s="150"/>
      <c r="H441" s="150"/>
      <c r="I441" s="151"/>
      <c r="J441" s="155"/>
    </row>
    <row r="442" s="136" customFormat="1" spans="1:10">
      <c r="A442" s="134"/>
      <c r="C442" s="155"/>
      <c r="G442" s="150"/>
      <c r="H442" s="150"/>
      <c r="I442" s="151"/>
      <c r="J442" s="155"/>
    </row>
    <row r="443" s="136" customFormat="1" spans="1:10">
      <c r="A443" s="134"/>
      <c r="C443" s="155"/>
      <c r="G443" s="150"/>
      <c r="H443" s="150"/>
      <c r="I443" s="151"/>
      <c r="J443" s="155"/>
    </row>
    <row r="444" s="136" customFormat="1" spans="1:10">
      <c r="A444" s="134"/>
      <c r="C444" s="155"/>
      <c r="G444" s="150"/>
      <c r="H444" s="150"/>
      <c r="I444" s="151"/>
      <c r="J444" s="155"/>
    </row>
    <row r="445" s="136" customFormat="1" spans="1:10">
      <c r="A445" s="134"/>
      <c r="C445" s="155"/>
      <c r="G445" s="150"/>
      <c r="H445" s="150"/>
      <c r="I445" s="151"/>
      <c r="J445" s="155"/>
    </row>
    <row r="446" s="136" customFormat="1" spans="1:10">
      <c r="A446" s="134"/>
      <c r="C446" s="155"/>
      <c r="G446" s="150"/>
      <c r="H446" s="150"/>
      <c r="I446" s="151"/>
      <c r="J446" s="155"/>
    </row>
    <row r="447" s="136" customFormat="1" spans="1:10">
      <c r="A447" s="134"/>
      <c r="C447" s="155"/>
      <c r="G447" s="150"/>
      <c r="H447" s="150"/>
      <c r="I447" s="151"/>
      <c r="J447" s="155"/>
    </row>
    <row r="448" s="136" customFormat="1" spans="1:10">
      <c r="A448" s="134"/>
      <c r="C448" s="155"/>
      <c r="G448" s="150"/>
      <c r="H448" s="150"/>
      <c r="I448" s="151"/>
      <c r="J448" s="155"/>
    </row>
    <row r="449" s="136" customFormat="1" spans="1:10">
      <c r="A449" s="134"/>
      <c r="C449" s="155"/>
      <c r="G449" s="150"/>
      <c r="H449" s="150"/>
      <c r="I449" s="151"/>
      <c r="J449" s="155"/>
    </row>
    <row r="450" s="136" customFormat="1" spans="1:10">
      <c r="A450" s="134"/>
      <c r="C450" s="155"/>
      <c r="G450" s="150"/>
      <c r="H450" s="150"/>
      <c r="I450" s="151"/>
      <c r="J450" s="155"/>
    </row>
    <row r="451" s="136" customFormat="1" spans="1:10">
      <c r="A451" s="134"/>
      <c r="C451" s="155"/>
      <c r="G451" s="150"/>
      <c r="H451" s="150"/>
      <c r="I451" s="151"/>
      <c r="J451" s="155"/>
    </row>
    <row r="452" s="136" customFormat="1" spans="1:10">
      <c r="A452" s="134"/>
      <c r="C452" s="155"/>
      <c r="G452" s="150"/>
      <c r="H452" s="150"/>
      <c r="I452" s="151"/>
      <c r="J452" s="155"/>
    </row>
    <row r="453" s="136" customFormat="1" spans="1:10">
      <c r="A453" s="134"/>
      <c r="C453" s="155"/>
      <c r="G453" s="150"/>
      <c r="H453" s="150"/>
      <c r="I453" s="151"/>
      <c r="J453" s="155"/>
    </row>
    <row r="454" s="136" customFormat="1" spans="1:10">
      <c r="A454" s="134"/>
      <c r="C454" s="155"/>
      <c r="G454" s="150"/>
      <c r="H454" s="150"/>
      <c r="I454" s="151"/>
      <c r="J454" s="155"/>
    </row>
    <row r="455" s="136" customFormat="1" spans="1:10">
      <c r="A455" s="134"/>
      <c r="C455" s="155"/>
      <c r="G455" s="150"/>
      <c r="H455" s="150"/>
      <c r="I455" s="151"/>
      <c r="J455" s="155"/>
    </row>
    <row r="456" s="136" customFormat="1" spans="1:10">
      <c r="A456" s="134"/>
      <c r="C456" s="155"/>
      <c r="G456" s="150"/>
      <c r="H456" s="150"/>
      <c r="I456" s="151"/>
      <c r="J456" s="155"/>
    </row>
    <row r="457" s="136" customFormat="1" spans="1:10">
      <c r="A457" s="134"/>
      <c r="C457" s="155"/>
      <c r="G457" s="150"/>
      <c r="H457" s="150"/>
      <c r="I457" s="151"/>
      <c r="J457" s="155"/>
    </row>
    <row r="458" s="136" customFormat="1" spans="1:10">
      <c r="A458" s="134"/>
      <c r="C458" s="155"/>
      <c r="G458" s="150"/>
      <c r="H458" s="150"/>
      <c r="I458" s="151"/>
      <c r="J458" s="155"/>
    </row>
    <row r="459" s="136" customFormat="1" spans="1:10">
      <c r="A459" s="134"/>
      <c r="C459" s="155"/>
      <c r="G459" s="150"/>
      <c r="H459" s="150"/>
      <c r="I459" s="151"/>
      <c r="J459" s="155"/>
    </row>
    <row r="460" s="136" customFormat="1" spans="1:10">
      <c r="A460" s="134"/>
      <c r="C460" s="155"/>
      <c r="G460" s="150"/>
      <c r="H460" s="150"/>
      <c r="I460" s="151"/>
      <c r="J460" s="155"/>
    </row>
    <row r="461" s="136" customFormat="1" spans="1:10">
      <c r="A461" s="134"/>
      <c r="C461" s="155"/>
      <c r="G461" s="150"/>
      <c r="H461" s="150"/>
      <c r="I461" s="151"/>
      <c r="J461" s="155"/>
    </row>
    <row r="462" s="136" customFormat="1" spans="1:10">
      <c r="A462" s="134"/>
      <c r="C462" s="155"/>
      <c r="G462" s="150"/>
      <c r="H462" s="150"/>
      <c r="I462" s="151"/>
      <c r="J462" s="155"/>
    </row>
    <row r="463" s="136" customFormat="1" spans="1:10">
      <c r="A463" s="134"/>
      <c r="C463" s="155"/>
      <c r="G463" s="150"/>
      <c r="H463" s="150"/>
      <c r="I463" s="151"/>
      <c r="J463" s="155"/>
    </row>
    <row r="464" s="136" customFormat="1" spans="1:10">
      <c r="A464" s="134"/>
      <c r="C464" s="155"/>
      <c r="G464" s="150"/>
      <c r="H464" s="150"/>
      <c r="I464" s="151"/>
      <c r="J464" s="155"/>
    </row>
    <row r="465" s="136" customFormat="1" spans="1:10">
      <c r="A465" s="134"/>
      <c r="C465" s="155"/>
      <c r="G465" s="150"/>
      <c r="H465" s="150"/>
      <c r="I465" s="151"/>
      <c r="J465" s="155"/>
    </row>
    <row r="466" s="136" customFormat="1" spans="1:10">
      <c r="A466" s="134"/>
      <c r="C466" s="155"/>
      <c r="G466" s="150"/>
      <c r="H466" s="150"/>
      <c r="I466" s="151"/>
      <c r="J466" s="155"/>
    </row>
    <row r="467" s="136" customFormat="1" spans="1:10">
      <c r="A467" s="134"/>
      <c r="C467" s="155"/>
      <c r="G467" s="150"/>
      <c r="H467" s="150"/>
      <c r="I467" s="151"/>
      <c r="J467" s="155"/>
    </row>
    <row r="468" s="136" customFormat="1" spans="1:10">
      <c r="A468" s="134"/>
      <c r="C468" s="155"/>
      <c r="G468" s="150"/>
      <c r="H468" s="150"/>
      <c r="I468" s="151"/>
      <c r="J468" s="155"/>
    </row>
    <row r="469" s="136" customFormat="1" spans="1:10">
      <c r="A469" s="134"/>
      <c r="C469" s="155"/>
      <c r="G469" s="150"/>
      <c r="H469" s="150"/>
      <c r="I469" s="151"/>
      <c r="J469" s="155"/>
    </row>
    <row r="470" s="136" customFormat="1" spans="1:10">
      <c r="A470" s="134"/>
      <c r="C470" s="155"/>
      <c r="G470" s="150"/>
      <c r="H470" s="150"/>
      <c r="I470" s="151"/>
      <c r="J470" s="155"/>
    </row>
    <row r="471" s="136" customFormat="1" spans="1:10">
      <c r="A471" s="134"/>
      <c r="C471" s="155"/>
      <c r="G471" s="150"/>
      <c r="H471" s="150"/>
      <c r="I471" s="151"/>
      <c r="J471" s="155"/>
    </row>
    <row r="472" s="136" customFormat="1" spans="1:10">
      <c r="A472" s="134"/>
      <c r="C472" s="155"/>
      <c r="G472" s="150"/>
      <c r="H472" s="150"/>
      <c r="I472" s="151"/>
      <c r="J472" s="155"/>
    </row>
    <row r="473" s="136" customFormat="1" spans="1:10">
      <c r="A473" s="134"/>
      <c r="C473" s="155"/>
      <c r="G473" s="150"/>
      <c r="H473" s="150"/>
      <c r="I473" s="151"/>
      <c r="J473" s="155"/>
    </row>
    <row r="474" s="136" customFormat="1" spans="1:10">
      <c r="A474" s="134"/>
      <c r="C474" s="155"/>
      <c r="G474" s="150"/>
      <c r="H474" s="150"/>
      <c r="I474" s="151"/>
      <c r="J474" s="155"/>
    </row>
    <row r="475" s="136" customFormat="1" spans="1:10">
      <c r="A475" s="134"/>
      <c r="C475" s="155"/>
      <c r="G475" s="150"/>
      <c r="H475" s="150"/>
      <c r="I475" s="151"/>
      <c r="J475" s="155"/>
    </row>
    <row r="476" s="136" customFormat="1" spans="1:10">
      <c r="A476" s="134"/>
      <c r="C476" s="155"/>
      <c r="G476" s="150"/>
      <c r="H476" s="150"/>
      <c r="I476" s="151"/>
      <c r="J476" s="155"/>
    </row>
    <row r="477" s="136" customFormat="1" spans="1:10">
      <c r="A477" s="134"/>
      <c r="C477" s="155"/>
      <c r="G477" s="150"/>
      <c r="H477" s="150"/>
      <c r="I477" s="151"/>
      <c r="J477" s="155"/>
    </row>
    <row r="478" s="136" customFormat="1" spans="1:10">
      <c r="A478" s="134"/>
      <c r="C478" s="155"/>
      <c r="G478" s="150"/>
      <c r="H478" s="150"/>
      <c r="I478" s="151"/>
      <c r="J478" s="155"/>
    </row>
    <row r="479" s="136" customFormat="1" spans="1:10">
      <c r="A479" s="134"/>
      <c r="C479" s="155"/>
      <c r="G479" s="150"/>
      <c r="H479" s="150"/>
      <c r="I479" s="151"/>
      <c r="J479" s="155"/>
    </row>
    <row r="480" s="136" customFormat="1" spans="1:10">
      <c r="A480" s="134"/>
      <c r="C480" s="155"/>
      <c r="G480" s="150"/>
      <c r="H480" s="150"/>
      <c r="I480" s="151"/>
      <c r="J480" s="155"/>
    </row>
    <row r="481" s="136" customFormat="1" spans="1:10">
      <c r="A481" s="134"/>
      <c r="C481" s="155"/>
      <c r="G481" s="150"/>
      <c r="H481" s="150"/>
      <c r="I481" s="151"/>
      <c r="J481" s="155"/>
    </row>
    <row r="482" s="136" customFormat="1" spans="1:10">
      <c r="A482" s="134"/>
      <c r="C482" s="155"/>
      <c r="G482" s="150"/>
      <c r="H482" s="150"/>
      <c r="I482" s="151"/>
      <c r="J482" s="155"/>
    </row>
    <row r="483" s="136" customFormat="1" spans="1:10">
      <c r="A483" s="134"/>
      <c r="C483" s="155"/>
      <c r="G483" s="150"/>
      <c r="H483" s="150"/>
      <c r="I483" s="151"/>
      <c r="J483" s="155"/>
    </row>
    <row r="484" s="136" customFormat="1" spans="1:10">
      <c r="A484" s="134"/>
      <c r="C484" s="155"/>
      <c r="G484" s="150"/>
      <c r="H484" s="150"/>
      <c r="I484" s="151"/>
      <c r="J484" s="155"/>
    </row>
    <row r="485" s="136" customFormat="1" spans="1:10">
      <c r="A485" s="134"/>
      <c r="C485" s="155"/>
      <c r="G485" s="150"/>
      <c r="H485" s="150"/>
      <c r="I485" s="151"/>
      <c r="J485" s="155"/>
    </row>
    <row r="486" s="136" customFormat="1" spans="1:10">
      <c r="A486" s="134"/>
      <c r="C486" s="155"/>
      <c r="G486" s="150"/>
      <c r="H486" s="150"/>
      <c r="I486" s="151"/>
      <c r="J486" s="155"/>
    </row>
    <row r="487" s="136" customFormat="1" spans="1:10">
      <c r="A487" s="134"/>
      <c r="C487" s="155"/>
      <c r="G487" s="150"/>
      <c r="H487" s="150"/>
      <c r="I487" s="151"/>
      <c r="J487" s="155"/>
    </row>
    <row r="488" s="136" customFormat="1" spans="1:10">
      <c r="A488" s="134"/>
      <c r="C488" s="155"/>
      <c r="G488" s="150"/>
      <c r="H488" s="150"/>
      <c r="I488" s="151"/>
      <c r="J488" s="155"/>
    </row>
    <row r="489" s="136" customFormat="1" spans="1:10">
      <c r="A489" s="134"/>
      <c r="C489" s="155"/>
      <c r="G489" s="150"/>
      <c r="H489" s="150"/>
      <c r="I489" s="151"/>
      <c r="J489" s="155"/>
    </row>
    <row r="490" s="136" customFormat="1" spans="1:10">
      <c r="A490" s="134"/>
      <c r="C490" s="155"/>
      <c r="G490" s="150"/>
      <c r="H490" s="150"/>
      <c r="I490" s="151"/>
      <c r="J490" s="155"/>
    </row>
    <row r="491" s="136" customFormat="1" spans="1:10">
      <c r="A491" s="134"/>
      <c r="C491" s="155"/>
      <c r="G491" s="150"/>
      <c r="H491" s="150"/>
      <c r="I491" s="151"/>
      <c r="J491" s="155"/>
    </row>
    <row r="492" s="136" customFormat="1" spans="1:10">
      <c r="A492" s="134"/>
      <c r="C492" s="155"/>
      <c r="G492" s="150"/>
      <c r="H492" s="150"/>
      <c r="I492" s="151"/>
      <c r="J492" s="155"/>
    </row>
    <row r="493" s="136" customFormat="1" spans="1:10">
      <c r="A493" s="134"/>
      <c r="C493" s="155"/>
      <c r="G493" s="150"/>
      <c r="H493" s="150"/>
      <c r="I493" s="151"/>
      <c r="J493" s="155"/>
    </row>
    <row r="494" s="136" customFormat="1" spans="1:10">
      <c r="A494" s="134"/>
      <c r="C494" s="155"/>
      <c r="G494" s="150"/>
      <c r="H494" s="150"/>
      <c r="I494" s="151"/>
      <c r="J494" s="155"/>
    </row>
    <row r="495" s="136" customFormat="1" spans="1:10">
      <c r="A495" s="134"/>
      <c r="C495" s="155"/>
      <c r="G495" s="150"/>
      <c r="H495" s="150"/>
      <c r="I495" s="151"/>
      <c r="J495" s="155"/>
    </row>
    <row r="496" s="136" customFormat="1" spans="1:10">
      <c r="A496" s="134"/>
      <c r="C496" s="155"/>
      <c r="G496" s="150"/>
      <c r="H496" s="150"/>
      <c r="I496" s="151"/>
      <c r="J496" s="155"/>
    </row>
    <row r="497" s="136" customFormat="1" spans="1:10">
      <c r="A497" s="134"/>
      <c r="C497" s="155"/>
      <c r="G497" s="150"/>
      <c r="H497" s="150"/>
      <c r="I497" s="151"/>
      <c r="J497" s="155"/>
    </row>
    <row r="498" s="136" customFormat="1" spans="1:10">
      <c r="A498" s="134"/>
      <c r="C498" s="155"/>
      <c r="G498" s="150"/>
      <c r="H498" s="150"/>
      <c r="I498" s="151"/>
      <c r="J498" s="155"/>
    </row>
    <row r="499" s="136" customFormat="1" spans="1:10">
      <c r="A499" s="134"/>
      <c r="C499" s="155"/>
      <c r="G499" s="150"/>
      <c r="H499" s="150"/>
      <c r="I499" s="151"/>
      <c r="J499" s="155"/>
    </row>
    <row r="500" s="136" customFormat="1" spans="1:10">
      <c r="A500" s="134"/>
      <c r="C500" s="155"/>
      <c r="G500" s="150"/>
      <c r="H500" s="150"/>
      <c r="I500" s="151"/>
      <c r="J500" s="155"/>
    </row>
    <row r="501" s="136" customFormat="1" spans="1:10">
      <c r="A501" s="134"/>
      <c r="C501" s="155"/>
      <c r="G501" s="150"/>
      <c r="H501" s="150"/>
      <c r="I501" s="151"/>
      <c r="J501" s="155"/>
    </row>
    <row r="502" s="136" customFormat="1" spans="1:10">
      <c r="A502" s="134"/>
      <c r="C502" s="155"/>
      <c r="G502" s="150"/>
      <c r="H502" s="150"/>
      <c r="I502" s="151"/>
      <c r="J502" s="155"/>
    </row>
    <row r="503" s="136" customFormat="1" spans="1:10">
      <c r="A503" s="134"/>
      <c r="C503" s="155"/>
      <c r="G503" s="150"/>
      <c r="H503" s="150"/>
      <c r="I503" s="151"/>
      <c r="J503" s="155"/>
    </row>
    <row r="504" s="136" customFormat="1" spans="1:10">
      <c r="A504" s="134"/>
      <c r="C504" s="155"/>
      <c r="G504" s="150"/>
      <c r="H504" s="150"/>
      <c r="I504" s="151"/>
      <c r="J504" s="155"/>
    </row>
    <row r="505" s="136" customFormat="1" spans="1:10">
      <c r="A505" s="134"/>
      <c r="C505" s="155"/>
      <c r="G505" s="150"/>
      <c r="H505" s="150"/>
      <c r="I505" s="151"/>
      <c r="J505" s="155"/>
    </row>
    <row r="506" s="136" customFormat="1" spans="1:10">
      <c r="A506" s="134"/>
      <c r="C506" s="155"/>
      <c r="G506" s="150"/>
      <c r="H506" s="150"/>
      <c r="I506" s="151"/>
      <c r="J506" s="155"/>
    </row>
    <row r="507" s="136" customFormat="1" spans="1:10">
      <c r="A507" s="134"/>
      <c r="C507" s="155"/>
      <c r="G507" s="150"/>
      <c r="H507" s="150"/>
      <c r="I507" s="151"/>
      <c r="J507" s="155"/>
    </row>
    <row r="508" s="136" customFormat="1" spans="1:10">
      <c r="A508" s="134"/>
      <c r="C508" s="155"/>
      <c r="G508" s="150"/>
      <c r="H508" s="150"/>
      <c r="I508" s="151"/>
      <c r="J508" s="155"/>
    </row>
    <row r="509" s="136" customFormat="1" spans="1:10">
      <c r="A509" s="134"/>
      <c r="C509" s="155"/>
      <c r="G509" s="150"/>
      <c r="H509" s="150"/>
      <c r="I509" s="151"/>
      <c r="J509" s="155"/>
    </row>
    <row r="510" s="136" customFormat="1" spans="1:10">
      <c r="A510" s="134"/>
      <c r="C510" s="155"/>
      <c r="G510" s="150"/>
      <c r="H510" s="150"/>
      <c r="I510" s="151"/>
      <c r="J510" s="155"/>
    </row>
    <row r="511" s="136" customFormat="1" spans="1:10">
      <c r="A511" s="134"/>
      <c r="C511" s="155"/>
      <c r="G511" s="150"/>
      <c r="H511" s="150"/>
      <c r="I511" s="151"/>
      <c r="J511" s="155"/>
    </row>
    <row r="512" s="136" customFormat="1" spans="1:10">
      <c r="A512" s="134"/>
      <c r="C512" s="155"/>
      <c r="G512" s="150"/>
      <c r="H512" s="150"/>
      <c r="I512" s="151"/>
      <c r="J512" s="155"/>
    </row>
    <row r="513" s="136" customFormat="1" spans="1:10">
      <c r="A513" s="134"/>
      <c r="C513" s="155"/>
      <c r="G513" s="150"/>
      <c r="H513" s="150"/>
      <c r="I513" s="151"/>
      <c r="J513" s="155"/>
    </row>
    <row r="514" s="136" customFormat="1" spans="1:10">
      <c r="A514" s="134"/>
      <c r="C514" s="155"/>
      <c r="G514" s="150"/>
      <c r="H514" s="150"/>
      <c r="I514" s="151"/>
      <c r="J514" s="155"/>
    </row>
    <row r="515" s="136" customFormat="1" spans="1:10">
      <c r="A515" s="134"/>
      <c r="C515" s="155"/>
      <c r="G515" s="150"/>
      <c r="H515" s="150"/>
      <c r="I515" s="151"/>
      <c r="J515" s="155"/>
    </row>
    <row r="516" s="136" customFormat="1" spans="1:10">
      <c r="A516" s="134"/>
      <c r="C516" s="155"/>
      <c r="G516" s="150"/>
      <c r="H516" s="150"/>
      <c r="I516" s="151"/>
      <c r="J516" s="155"/>
    </row>
    <row r="517" s="136" customFormat="1" spans="1:10">
      <c r="A517" s="134"/>
      <c r="C517" s="155"/>
      <c r="G517" s="150"/>
      <c r="H517" s="150"/>
      <c r="I517" s="151"/>
      <c r="J517" s="155"/>
    </row>
    <row r="518" s="136" customFormat="1" spans="1:10">
      <c r="A518" s="134"/>
      <c r="C518" s="155"/>
      <c r="G518" s="150"/>
      <c r="H518" s="150"/>
      <c r="I518" s="151"/>
      <c r="J518" s="155"/>
    </row>
    <row r="519" s="136" customFormat="1" spans="1:10">
      <c r="A519" s="134"/>
      <c r="C519" s="155"/>
      <c r="G519" s="150"/>
      <c r="H519" s="150"/>
      <c r="I519" s="151"/>
      <c r="J519" s="155"/>
    </row>
    <row r="520" s="136" customFormat="1" spans="1:10">
      <c r="A520" s="134"/>
      <c r="C520" s="155"/>
      <c r="G520" s="150"/>
      <c r="H520" s="150"/>
      <c r="I520" s="151"/>
      <c r="J520" s="155"/>
    </row>
    <row r="521" s="136" customFormat="1" spans="1:10">
      <c r="A521" s="134"/>
      <c r="C521" s="155"/>
      <c r="G521" s="150"/>
      <c r="H521" s="150"/>
      <c r="I521" s="151"/>
      <c r="J521" s="155"/>
    </row>
    <row r="522" s="136" customFormat="1" spans="1:10">
      <c r="A522" s="134"/>
      <c r="C522" s="155"/>
      <c r="G522" s="150"/>
      <c r="H522" s="150"/>
      <c r="I522" s="151"/>
      <c r="J522" s="155"/>
    </row>
    <row r="523" s="136" customFormat="1" spans="1:10">
      <c r="A523" s="134"/>
      <c r="C523" s="155"/>
      <c r="G523" s="150"/>
      <c r="H523" s="150"/>
      <c r="I523" s="151"/>
      <c r="J523" s="155"/>
    </row>
    <row r="524" s="136" customFormat="1" spans="1:10">
      <c r="A524" s="134"/>
      <c r="C524" s="155"/>
      <c r="G524" s="150"/>
      <c r="H524" s="150"/>
      <c r="I524" s="151"/>
      <c r="J524" s="155"/>
    </row>
    <row r="525" s="136" customFormat="1" spans="1:10">
      <c r="A525" s="134"/>
      <c r="C525" s="155"/>
      <c r="G525" s="150"/>
      <c r="H525" s="150"/>
      <c r="I525" s="151"/>
      <c r="J525" s="155"/>
    </row>
    <row r="526" s="136" customFormat="1" spans="1:10">
      <c r="A526" s="134"/>
      <c r="C526" s="155"/>
      <c r="G526" s="150"/>
      <c r="H526" s="150"/>
      <c r="I526" s="151"/>
      <c r="J526" s="155"/>
    </row>
    <row r="527" s="136" customFormat="1" spans="1:10">
      <c r="A527" s="134"/>
      <c r="C527" s="155"/>
      <c r="G527" s="150"/>
      <c r="H527" s="150"/>
      <c r="I527" s="151"/>
      <c r="J527" s="155"/>
    </row>
    <row r="528" s="136" customFormat="1" spans="1:10">
      <c r="A528" s="134"/>
      <c r="C528" s="155"/>
      <c r="G528" s="150"/>
      <c r="H528" s="150"/>
      <c r="I528" s="151"/>
      <c r="J528" s="155"/>
    </row>
    <row r="529" s="136" customFormat="1" spans="1:10">
      <c r="A529" s="134"/>
      <c r="C529" s="155"/>
      <c r="G529" s="150"/>
      <c r="H529" s="150"/>
      <c r="I529" s="151"/>
      <c r="J529" s="155"/>
    </row>
    <row r="530" s="136" customFormat="1" spans="1:10">
      <c r="A530" s="134"/>
      <c r="C530" s="155"/>
      <c r="G530" s="150"/>
      <c r="H530" s="150"/>
      <c r="I530" s="151"/>
      <c r="J530" s="155"/>
    </row>
    <row r="531" s="136" customFormat="1" spans="1:10">
      <c r="A531" s="134"/>
      <c r="C531" s="155"/>
      <c r="G531" s="150"/>
      <c r="H531" s="150"/>
      <c r="I531" s="151"/>
      <c r="J531" s="155"/>
    </row>
    <row r="532" s="136" customFormat="1" spans="1:10">
      <c r="A532" s="134"/>
      <c r="C532" s="155"/>
      <c r="G532" s="150"/>
      <c r="H532" s="150"/>
      <c r="I532" s="151"/>
      <c r="J532" s="155"/>
    </row>
    <row r="533" s="136" customFormat="1" spans="1:10">
      <c r="A533" s="134"/>
      <c r="C533" s="155"/>
      <c r="G533" s="150"/>
      <c r="H533" s="150"/>
      <c r="I533" s="151"/>
      <c r="J533" s="155"/>
    </row>
    <row r="534" s="136" customFormat="1" spans="1:10">
      <c r="A534" s="134"/>
      <c r="C534" s="155"/>
      <c r="G534" s="150"/>
      <c r="H534" s="150"/>
      <c r="I534" s="151"/>
      <c r="J534" s="155"/>
    </row>
    <row r="535" s="136" customFormat="1" spans="1:10">
      <c r="A535" s="134"/>
      <c r="C535" s="155"/>
      <c r="G535" s="150"/>
      <c r="H535" s="150"/>
      <c r="I535" s="151"/>
      <c r="J535" s="155"/>
    </row>
    <row r="536" s="136" customFormat="1" spans="1:10">
      <c r="A536" s="134"/>
      <c r="C536" s="155"/>
      <c r="G536" s="150"/>
      <c r="H536" s="150"/>
      <c r="I536" s="151"/>
      <c r="J536" s="155"/>
    </row>
    <row r="537" s="136" customFormat="1" spans="1:10">
      <c r="A537" s="134"/>
      <c r="C537" s="155"/>
      <c r="G537" s="150"/>
      <c r="H537" s="150"/>
      <c r="I537" s="151"/>
      <c r="J537" s="155"/>
    </row>
    <row r="538" s="136" customFormat="1" spans="1:10">
      <c r="A538" s="134"/>
      <c r="C538" s="155"/>
      <c r="G538" s="150"/>
      <c r="H538" s="150"/>
      <c r="I538" s="151"/>
      <c r="J538" s="155"/>
    </row>
    <row r="539" s="136" customFormat="1" spans="1:10">
      <c r="A539" s="134"/>
      <c r="C539" s="155"/>
      <c r="G539" s="150"/>
      <c r="H539" s="150"/>
      <c r="I539" s="151"/>
      <c r="J539" s="155"/>
    </row>
    <row r="540" s="136" customFormat="1" spans="1:10">
      <c r="A540" s="134"/>
      <c r="C540" s="155"/>
      <c r="G540" s="150"/>
      <c r="H540" s="150"/>
      <c r="I540" s="151"/>
      <c r="J540" s="155"/>
    </row>
    <row r="541" s="136" customFormat="1" spans="1:10">
      <c r="A541" s="134"/>
      <c r="C541" s="155"/>
      <c r="G541" s="150"/>
      <c r="H541" s="150"/>
      <c r="I541" s="151"/>
      <c r="J541" s="155"/>
    </row>
    <row r="542" s="136" customFormat="1" spans="1:10">
      <c r="A542" s="134"/>
      <c r="C542" s="155"/>
      <c r="G542" s="150"/>
      <c r="H542" s="150"/>
      <c r="I542" s="151"/>
      <c r="J542" s="155"/>
    </row>
    <row r="543" s="136" customFormat="1" spans="1:10">
      <c r="A543" s="134"/>
      <c r="C543" s="155"/>
      <c r="G543" s="150"/>
      <c r="H543" s="150"/>
      <c r="I543" s="151"/>
      <c r="J543" s="155"/>
    </row>
    <row r="544" s="136" customFormat="1" spans="1:10">
      <c r="A544" s="134"/>
      <c r="C544" s="155"/>
      <c r="G544" s="150"/>
      <c r="H544" s="150"/>
      <c r="I544" s="151"/>
      <c r="J544" s="155"/>
    </row>
    <row r="545" s="136" customFormat="1" spans="1:10">
      <c r="A545" s="134"/>
      <c r="C545" s="155"/>
      <c r="G545" s="150"/>
      <c r="H545" s="150"/>
      <c r="I545" s="151"/>
      <c r="J545" s="155"/>
    </row>
    <row r="546" s="136" customFormat="1" spans="1:10">
      <c r="A546" s="134"/>
      <c r="C546" s="155"/>
      <c r="G546" s="150"/>
      <c r="H546" s="150"/>
      <c r="I546" s="151"/>
      <c r="J546" s="155"/>
    </row>
    <row r="547" s="136" customFormat="1" spans="1:10">
      <c r="A547" s="134"/>
      <c r="C547" s="155"/>
      <c r="G547" s="150"/>
      <c r="H547" s="150"/>
      <c r="I547" s="151"/>
      <c r="J547" s="155"/>
    </row>
    <row r="548" s="136" customFormat="1" spans="1:10">
      <c r="A548" s="134"/>
      <c r="C548" s="155"/>
      <c r="G548" s="150"/>
      <c r="H548" s="150"/>
      <c r="I548" s="151"/>
      <c r="J548" s="155"/>
    </row>
    <row r="549" s="136" customFormat="1" spans="1:10">
      <c r="A549" s="134"/>
      <c r="C549" s="155"/>
      <c r="G549" s="150"/>
      <c r="H549" s="150"/>
      <c r="I549" s="151"/>
      <c r="J549" s="155"/>
    </row>
    <row r="550" s="136" customFormat="1" spans="1:10">
      <c r="A550" s="134"/>
      <c r="C550" s="155"/>
      <c r="G550" s="150"/>
      <c r="H550" s="150"/>
      <c r="I550" s="151"/>
      <c r="J550" s="155"/>
    </row>
    <row r="551" s="136" customFormat="1" spans="1:10">
      <c r="A551" s="134"/>
      <c r="C551" s="155"/>
      <c r="G551" s="150"/>
      <c r="H551" s="150"/>
      <c r="I551" s="151"/>
      <c r="J551" s="155"/>
    </row>
    <row r="552" s="136" customFormat="1" spans="1:10">
      <c r="A552" s="134"/>
      <c r="C552" s="155"/>
      <c r="G552" s="150"/>
      <c r="H552" s="150"/>
      <c r="I552" s="151"/>
      <c r="J552" s="155"/>
    </row>
    <row r="553" s="136" customFormat="1" spans="1:10">
      <c r="A553" s="134"/>
      <c r="C553" s="155"/>
      <c r="G553" s="150"/>
      <c r="H553" s="150"/>
      <c r="I553" s="151"/>
      <c r="J553" s="155"/>
    </row>
    <row r="554" s="136" customFormat="1" spans="1:10">
      <c r="A554" s="134"/>
      <c r="C554" s="155"/>
      <c r="G554" s="150"/>
      <c r="H554" s="150"/>
      <c r="I554" s="151"/>
      <c r="J554" s="155"/>
    </row>
    <row r="555" s="136" customFormat="1" spans="1:10">
      <c r="A555" s="134"/>
      <c r="C555" s="155"/>
      <c r="G555" s="150"/>
      <c r="H555" s="150"/>
      <c r="I555" s="151"/>
      <c r="J555" s="155"/>
    </row>
    <row r="556" s="136" customFormat="1" spans="1:10">
      <c r="A556" s="134"/>
      <c r="C556" s="155"/>
      <c r="G556" s="150"/>
      <c r="H556" s="150"/>
      <c r="I556" s="151"/>
      <c r="J556" s="155"/>
    </row>
    <row r="557" s="136" customFormat="1" spans="1:10">
      <c r="A557" s="134"/>
      <c r="C557" s="155"/>
      <c r="G557" s="150"/>
      <c r="H557" s="150"/>
      <c r="I557" s="151"/>
      <c r="J557" s="155"/>
    </row>
    <row r="558" s="136" customFormat="1" spans="1:10">
      <c r="A558" s="134"/>
      <c r="C558" s="155"/>
      <c r="G558" s="150"/>
      <c r="H558" s="150"/>
      <c r="I558" s="151"/>
      <c r="J558" s="155"/>
    </row>
    <row r="559" s="136" customFormat="1" spans="1:10">
      <c r="A559" s="134"/>
      <c r="C559" s="155"/>
      <c r="G559" s="150"/>
      <c r="H559" s="150"/>
      <c r="I559" s="151"/>
      <c r="J559" s="155"/>
    </row>
    <row r="560" s="136" customFormat="1" spans="1:10">
      <c r="A560" s="134"/>
      <c r="C560" s="155"/>
      <c r="G560" s="150"/>
      <c r="H560" s="150"/>
      <c r="I560" s="151"/>
      <c r="J560" s="155"/>
    </row>
    <row r="561" s="136" customFormat="1" spans="1:10">
      <c r="A561" s="134"/>
      <c r="C561" s="155"/>
      <c r="G561" s="150"/>
      <c r="H561" s="150"/>
      <c r="I561" s="151"/>
      <c r="J561" s="155"/>
    </row>
    <row r="562" s="136" customFormat="1" spans="1:10">
      <c r="A562" s="134"/>
      <c r="C562" s="155"/>
      <c r="G562" s="150"/>
      <c r="H562" s="150"/>
      <c r="I562" s="151"/>
      <c r="J562" s="155"/>
    </row>
    <row r="563" s="136" customFormat="1" spans="1:10">
      <c r="A563" s="134"/>
      <c r="C563" s="155"/>
      <c r="G563" s="150"/>
      <c r="H563" s="150"/>
      <c r="I563" s="151"/>
      <c r="J563" s="155"/>
    </row>
    <row r="564" s="136" customFormat="1" spans="1:10">
      <c r="A564" s="134"/>
      <c r="C564" s="155"/>
      <c r="G564" s="150"/>
      <c r="H564" s="150"/>
      <c r="I564" s="151"/>
      <c r="J564" s="155"/>
    </row>
    <row r="565" s="136" customFormat="1" spans="1:10">
      <c r="A565" s="134"/>
      <c r="C565" s="155"/>
      <c r="G565" s="150"/>
      <c r="H565" s="150"/>
      <c r="I565" s="151"/>
      <c r="J565" s="155"/>
    </row>
    <row r="566" s="136" customFormat="1" spans="1:10">
      <c r="A566" s="134"/>
      <c r="C566" s="155"/>
      <c r="G566" s="150"/>
      <c r="H566" s="150"/>
      <c r="I566" s="151"/>
      <c r="J566" s="155"/>
    </row>
    <row r="567" s="136" customFormat="1" spans="1:10">
      <c r="A567" s="134"/>
      <c r="C567" s="155"/>
      <c r="G567" s="150"/>
      <c r="H567" s="150"/>
      <c r="I567" s="151"/>
      <c r="J567" s="155"/>
    </row>
    <row r="568" s="136" customFormat="1" spans="1:10">
      <c r="A568" s="134"/>
      <c r="C568" s="155"/>
      <c r="G568" s="150"/>
      <c r="H568" s="150"/>
      <c r="I568" s="151"/>
      <c r="J568" s="155"/>
    </row>
    <row r="569" s="136" customFormat="1" spans="1:10">
      <c r="A569" s="134"/>
      <c r="C569" s="155"/>
      <c r="G569" s="150"/>
      <c r="H569" s="150"/>
      <c r="I569" s="151"/>
      <c r="J569" s="155"/>
    </row>
    <row r="570" s="136" customFormat="1" spans="1:10">
      <c r="A570" s="134"/>
      <c r="C570" s="155"/>
      <c r="G570" s="150"/>
      <c r="H570" s="150"/>
      <c r="I570" s="151"/>
      <c r="J570" s="155"/>
    </row>
    <row r="571" s="136" customFormat="1" spans="1:10">
      <c r="A571" s="134"/>
      <c r="C571" s="155"/>
      <c r="G571" s="150"/>
      <c r="H571" s="150"/>
      <c r="I571" s="151"/>
      <c r="J571" s="155"/>
    </row>
    <row r="572" s="136" customFormat="1" spans="1:10">
      <c r="A572" s="134"/>
      <c r="C572" s="155"/>
      <c r="G572" s="150"/>
      <c r="H572" s="150"/>
      <c r="I572" s="151"/>
      <c r="J572" s="155"/>
    </row>
    <row r="573" s="136" customFormat="1" spans="1:10">
      <c r="A573" s="134"/>
      <c r="C573" s="155"/>
      <c r="G573" s="150"/>
      <c r="H573" s="150"/>
      <c r="I573" s="151"/>
      <c r="J573" s="155"/>
    </row>
    <row r="574" s="136" customFormat="1" spans="1:10">
      <c r="A574" s="134"/>
      <c r="C574" s="155"/>
      <c r="G574" s="150"/>
      <c r="H574" s="150"/>
      <c r="I574" s="151"/>
      <c r="J574" s="155"/>
    </row>
    <row r="575" s="136" customFormat="1" spans="1:10">
      <c r="A575" s="134"/>
      <c r="C575" s="155"/>
      <c r="G575" s="150"/>
      <c r="H575" s="150"/>
      <c r="I575" s="151"/>
      <c r="J575" s="155"/>
    </row>
    <row r="576" s="136" customFormat="1" spans="1:10">
      <c r="A576" s="134"/>
      <c r="C576" s="155"/>
      <c r="G576" s="150"/>
      <c r="H576" s="150"/>
      <c r="I576" s="151"/>
      <c r="J576" s="155"/>
    </row>
    <row r="577" s="136" customFormat="1" spans="1:10">
      <c r="A577" s="134"/>
      <c r="C577" s="155"/>
      <c r="G577" s="150"/>
      <c r="H577" s="150"/>
      <c r="I577" s="151"/>
      <c r="J577" s="155"/>
    </row>
    <row r="578" s="136" customFormat="1" spans="1:10">
      <c r="A578" s="134"/>
      <c r="C578" s="155"/>
      <c r="G578" s="150"/>
      <c r="H578" s="150"/>
      <c r="I578" s="151"/>
      <c r="J578" s="155"/>
    </row>
    <row r="579" s="136" customFormat="1" spans="1:10">
      <c r="A579" s="134"/>
      <c r="C579" s="155"/>
      <c r="G579" s="150"/>
      <c r="H579" s="150"/>
      <c r="I579" s="151"/>
      <c r="J579" s="155"/>
    </row>
    <row r="580" s="136" customFormat="1" spans="1:10">
      <c r="A580" s="134"/>
      <c r="C580" s="155"/>
      <c r="G580" s="150"/>
      <c r="H580" s="150"/>
      <c r="I580" s="151"/>
      <c r="J580" s="155"/>
    </row>
    <row r="581" s="136" customFormat="1" spans="1:10">
      <c r="A581" s="134"/>
      <c r="C581" s="155"/>
      <c r="G581" s="150"/>
      <c r="H581" s="150"/>
      <c r="I581" s="151"/>
      <c r="J581" s="155"/>
    </row>
    <row r="582" s="136" customFormat="1" spans="1:10">
      <c r="A582" s="134"/>
      <c r="C582" s="155"/>
      <c r="G582" s="150"/>
      <c r="H582" s="150"/>
      <c r="I582" s="151"/>
      <c r="J582" s="155"/>
    </row>
    <row r="583" s="136" customFormat="1" spans="1:10">
      <c r="A583" s="134"/>
      <c r="C583" s="155"/>
      <c r="G583" s="150"/>
      <c r="H583" s="150"/>
      <c r="I583" s="151"/>
      <c r="J583" s="155"/>
    </row>
    <row r="584" s="136" customFormat="1" spans="1:10">
      <c r="A584" s="134"/>
      <c r="C584" s="155"/>
      <c r="G584" s="150"/>
      <c r="H584" s="150"/>
      <c r="I584" s="151"/>
      <c r="J584" s="155"/>
    </row>
    <row r="585" s="136" customFormat="1" spans="1:10">
      <c r="A585" s="134"/>
      <c r="C585" s="155"/>
      <c r="G585" s="150"/>
      <c r="H585" s="150"/>
      <c r="I585" s="151"/>
      <c r="J585" s="155"/>
    </row>
    <row r="586" s="136" customFormat="1" spans="1:10">
      <c r="A586" s="134"/>
      <c r="C586" s="155"/>
      <c r="G586" s="150"/>
      <c r="H586" s="150"/>
      <c r="I586" s="151"/>
      <c r="J586" s="155"/>
    </row>
    <row r="587" s="136" customFormat="1" spans="1:10">
      <c r="A587" s="134"/>
      <c r="C587" s="155"/>
      <c r="G587" s="150"/>
      <c r="H587" s="150"/>
      <c r="I587" s="151"/>
      <c r="J587" s="155"/>
    </row>
    <row r="588" s="136" customFormat="1" spans="1:10">
      <c r="A588" s="134"/>
      <c r="C588" s="155"/>
      <c r="G588" s="150"/>
      <c r="H588" s="150"/>
      <c r="I588" s="151"/>
      <c r="J588" s="155"/>
    </row>
    <row r="589" s="136" customFormat="1" spans="1:10">
      <c r="A589" s="134"/>
      <c r="C589" s="155"/>
      <c r="G589" s="150"/>
      <c r="H589" s="150"/>
      <c r="I589" s="151"/>
      <c r="J589" s="155"/>
    </row>
    <row r="590" s="136" customFormat="1" spans="1:10">
      <c r="A590" s="134"/>
      <c r="C590" s="155"/>
      <c r="G590" s="150"/>
      <c r="H590" s="150"/>
      <c r="I590" s="151"/>
      <c r="J590" s="155"/>
    </row>
    <row r="591" s="136" customFormat="1" spans="1:10">
      <c r="A591" s="134"/>
      <c r="C591" s="155"/>
      <c r="G591" s="150"/>
      <c r="H591" s="150"/>
      <c r="I591" s="151"/>
      <c r="J591" s="155"/>
    </row>
    <row r="592" s="136" customFormat="1" spans="1:10">
      <c r="A592" s="134"/>
      <c r="C592" s="155"/>
      <c r="G592" s="150"/>
      <c r="H592" s="150"/>
      <c r="I592" s="151"/>
      <c r="J592" s="155"/>
    </row>
    <row r="593" s="136" customFormat="1" spans="1:10">
      <c r="A593" s="134"/>
      <c r="C593" s="155"/>
      <c r="G593" s="150"/>
      <c r="H593" s="150"/>
      <c r="I593" s="151"/>
      <c r="J593" s="155"/>
    </row>
    <row r="594" s="136" customFormat="1" spans="1:10">
      <c r="A594" s="134"/>
      <c r="C594" s="155"/>
      <c r="G594" s="150"/>
      <c r="H594" s="150"/>
      <c r="I594" s="151"/>
      <c r="J594" s="155"/>
    </row>
    <row r="595" s="136" customFormat="1" spans="1:10">
      <c r="A595" s="134"/>
      <c r="C595" s="155"/>
      <c r="G595" s="150"/>
      <c r="H595" s="150"/>
      <c r="I595" s="151"/>
      <c r="J595" s="155"/>
    </row>
    <row r="596" s="136" customFormat="1" spans="1:10">
      <c r="A596" s="134"/>
      <c r="C596" s="155"/>
      <c r="G596" s="150"/>
      <c r="H596" s="150"/>
      <c r="I596" s="151"/>
      <c r="J596" s="155"/>
    </row>
    <row r="597" s="136" customFormat="1" spans="1:10">
      <c r="A597" s="134"/>
      <c r="C597" s="155"/>
      <c r="G597" s="150"/>
      <c r="H597" s="150"/>
      <c r="I597" s="151"/>
      <c r="J597" s="155"/>
    </row>
    <row r="598" s="136" customFormat="1" spans="1:10">
      <c r="A598" s="134"/>
      <c r="C598" s="155"/>
      <c r="G598" s="150"/>
      <c r="H598" s="150"/>
      <c r="I598" s="151"/>
      <c r="J598" s="155"/>
    </row>
    <row r="599" s="136" customFormat="1" spans="1:10">
      <c r="A599" s="134"/>
      <c r="C599" s="155"/>
      <c r="G599" s="150"/>
      <c r="H599" s="150"/>
      <c r="I599" s="151"/>
      <c r="J599" s="155"/>
    </row>
    <row r="600" s="136" customFormat="1" spans="1:10">
      <c r="A600" s="134"/>
      <c r="C600" s="155"/>
      <c r="G600" s="150"/>
      <c r="H600" s="150"/>
      <c r="I600" s="151"/>
      <c r="J600" s="155"/>
    </row>
    <row r="601" s="136" customFormat="1" spans="1:10">
      <c r="A601" s="134"/>
      <c r="C601" s="155"/>
      <c r="G601" s="150"/>
      <c r="H601" s="150"/>
      <c r="I601" s="151"/>
      <c r="J601" s="155"/>
    </row>
    <row r="602" s="136" customFormat="1" spans="1:10">
      <c r="A602" s="134"/>
      <c r="C602" s="155"/>
      <c r="G602" s="150"/>
      <c r="H602" s="150"/>
      <c r="I602" s="151"/>
      <c r="J602" s="155"/>
    </row>
    <row r="603" s="136" customFormat="1" spans="1:10">
      <c r="A603" s="134"/>
      <c r="C603" s="155"/>
      <c r="G603" s="150"/>
      <c r="H603" s="150"/>
      <c r="I603" s="151"/>
      <c r="J603" s="155"/>
    </row>
    <row r="604" s="136" customFormat="1" spans="1:10">
      <c r="A604" s="134"/>
      <c r="C604" s="155"/>
      <c r="G604" s="150"/>
      <c r="H604" s="150"/>
      <c r="I604" s="151"/>
      <c r="J604" s="155"/>
    </row>
    <row r="605" s="136" customFormat="1" spans="1:10">
      <c r="A605" s="134"/>
      <c r="C605" s="155"/>
      <c r="G605" s="150"/>
      <c r="H605" s="150"/>
      <c r="I605" s="151"/>
      <c r="J605" s="155"/>
    </row>
    <row r="606" s="136" customFormat="1" spans="1:10">
      <c r="A606" s="134"/>
      <c r="C606" s="155"/>
      <c r="G606" s="150"/>
      <c r="H606" s="150"/>
      <c r="I606" s="151"/>
      <c r="J606" s="155"/>
    </row>
    <row r="607" s="136" customFormat="1" spans="1:10">
      <c r="A607" s="134"/>
      <c r="C607" s="155"/>
      <c r="G607" s="150"/>
      <c r="H607" s="150"/>
      <c r="I607" s="151"/>
      <c r="J607" s="155"/>
    </row>
    <row r="608" s="136" customFormat="1" spans="1:10">
      <c r="A608" s="134"/>
      <c r="C608" s="155"/>
      <c r="G608" s="150"/>
      <c r="H608" s="150"/>
      <c r="I608" s="151"/>
      <c r="J608" s="155"/>
    </row>
    <row r="609" s="136" customFormat="1" spans="1:10">
      <c r="A609" s="134"/>
      <c r="C609" s="155"/>
      <c r="G609" s="150"/>
      <c r="H609" s="150"/>
      <c r="I609" s="151"/>
      <c r="J609" s="155"/>
    </row>
    <row r="610" s="136" customFormat="1" spans="1:10">
      <c r="A610" s="134"/>
      <c r="C610" s="155"/>
      <c r="G610" s="150"/>
      <c r="H610" s="150"/>
      <c r="I610" s="151"/>
      <c r="J610" s="155"/>
    </row>
    <row r="611" s="136" customFormat="1" spans="1:10">
      <c r="A611" s="134"/>
      <c r="C611" s="155"/>
      <c r="G611" s="150"/>
      <c r="H611" s="150"/>
      <c r="I611" s="151"/>
      <c r="J611" s="155"/>
    </row>
    <row r="612" s="136" customFormat="1" spans="1:10">
      <c r="A612" s="134"/>
      <c r="C612" s="155"/>
      <c r="G612" s="150"/>
      <c r="H612" s="150"/>
      <c r="I612" s="151"/>
      <c r="J612" s="155"/>
    </row>
    <row r="613" s="136" customFormat="1" spans="1:10">
      <c r="A613" s="134"/>
      <c r="C613" s="155"/>
      <c r="G613" s="150"/>
      <c r="H613" s="150"/>
      <c r="I613" s="151"/>
      <c r="J613" s="155"/>
    </row>
    <row r="614" s="136" customFormat="1" spans="1:10">
      <c r="A614" s="134"/>
      <c r="C614" s="155"/>
      <c r="G614" s="150"/>
      <c r="H614" s="150"/>
      <c r="I614" s="151"/>
      <c r="J614" s="155"/>
    </row>
    <row r="615" s="136" customFormat="1" spans="1:10">
      <c r="A615" s="134"/>
      <c r="C615" s="155"/>
      <c r="G615" s="150"/>
      <c r="H615" s="150"/>
      <c r="I615" s="151"/>
      <c r="J615" s="155"/>
    </row>
    <row r="616" s="136" customFormat="1" spans="1:10">
      <c r="A616" s="134"/>
      <c r="C616" s="155"/>
      <c r="G616" s="150"/>
      <c r="H616" s="150"/>
      <c r="I616" s="151"/>
      <c r="J616" s="155"/>
    </row>
    <row r="617" s="136" customFormat="1" spans="1:10">
      <c r="A617" s="134"/>
      <c r="C617" s="155"/>
      <c r="G617" s="150"/>
      <c r="H617" s="150"/>
      <c r="I617" s="151"/>
      <c r="J617" s="155"/>
    </row>
    <row r="618" s="136" customFormat="1" spans="1:10">
      <c r="A618" s="134"/>
      <c r="C618" s="155"/>
      <c r="G618" s="150"/>
      <c r="H618" s="150"/>
      <c r="I618" s="151"/>
      <c r="J618" s="155"/>
    </row>
    <row r="619" s="136" customFormat="1" spans="1:10">
      <c r="A619" s="134"/>
      <c r="C619" s="155"/>
      <c r="G619" s="150"/>
      <c r="H619" s="150"/>
      <c r="I619" s="151"/>
      <c r="J619" s="155"/>
    </row>
    <row r="620" s="136" customFormat="1" spans="1:10">
      <c r="A620" s="134"/>
      <c r="C620" s="155"/>
      <c r="G620" s="150"/>
      <c r="H620" s="150"/>
      <c r="I620" s="151"/>
      <c r="J620" s="155"/>
    </row>
    <row r="621" s="136" customFormat="1" spans="1:10">
      <c r="A621" s="134"/>
      <c r="C621" s="155"/>
      <c r="G621" s="150"/>
      <c r="H621" s="150"/>
      <c r="I621" s="151"/>
      <c r="J621" s="155"/>
    </row>
    <row r="622" s="136" customFormat="1" spans="1:10">
      <c r="A622" s="134"/>
      <c r="C622" s="155"/>
      <c r="G622" s="150"/>
      <c r="H622" s="150"/>
      <c r="I622" s="151"/>
      <c r="J622" s="155"/>
    </row>
    <row r="623" s="136" customFormat="1" spans="1:10">
      <c r="A623" s="134"/>
      <c r="C623" s="155"/>
      <c r="G623" s="150"/>
      <c r="H623" s="150"/>
      <c r="I623" s="151"/>
      <c r="J623" s="155"/>
    </row>
    <row r="624" s="136" customFormat="1" spans="1:10">
      <c r="A624" s="134"/>
      <c r="C624" s="155"/>
      <c r="G624" s="150"/>
      <c r="H624" s="150"/>
      <c r="I624" s="151"/>
      <c r="J624" s="155"/>
    </row>
    <row r="625" s="136" customFormat="1" spans="1:10">
      <c r="A625" s="134"/>
      <c r="C625" s="155"/>
      <c r="G625" s="150"/>
      <c r="H625" s="150"/>
      <c r="I625" s="151"/>
      <c r="J625" s="155"/>
    </row>
    <row r="626" s="136" customFormat="1" spans="1:10">
      <c r="A626" s="134"/>
      <c r="C626" s="155"/>
      <c r="G626" s="150"/>
      <c r="H626" s="150"/>
      <c r="I626" s="151"/>
      <c r="J626" s="155"/>
    </row>
    <row r="627" s="136" customFormat="1" spans="1:10">
      <c r="A627" s="134"/>
      <c r="C627" s="155"/>
      <c r="G627" s="150"/>
      <c r="H627" s="150"/>
      <c r="I627" s="151"/>
      <c r="J627" s="155"/>
    </row>
    <row r="628" s="136" customFormat="1" spans="1:10">
      <c r="A628" s="134"/>
      <c r="C628" s="155"/>
      <c r="G628" s="150"/>
      <c r="H628" s="150"/>
      <c r="I628" s="151"/>
      <c r="J628" s="155"/>
    </row>
    <row r="629" s="136" customFormat="1" spans="1:10">
      <c r="A629" s="134"/>
      <c r="C629" s="155"/>
      <c r="G629" s="150"/>
      <c r="H629" s="150"/>
      <c r="I629" s="151"/>
      <c r="J629" s="155"/>
    </row>
    <row r="630" s="136" customFormat="1" spans="1:10">
      <c r="A630" s="134"/>
      <c r="C630" s="155"/>
      <c r="G630" s="150"/>
      <c r="H630" s="150"/>
      <c r="I630" s="151"/>
      <c r="J630" s="155"/>
    </row>
    <row r="631" s="136" customFormat="1" spans="1:10">
      <c r="A631" s="134"/>
      <c r="C631" s="155"/>
      <c r="G631" s="150"/>
      <c r="H631" s="150"/>
      <c r="I631" s="151"/>
      <c r="J631" s="155"/>
    </row>
    <row r="632" s="136" customFormat="1" spans="1:10">
      <c r="A632" s="134"/>
      <c r="C632" s="155"/>
      <c r="G632" s="150"/>
      <c r="H632" s="150"/>
      <c r="I632" s="151"/>
      <c r="J632" s="155"/>
    </row>
    <row r="633" s="136" customFormat="1" spans="1:10">
      <c r="A633" s="134"/>
      <c r="C633" s="155"/>
      <c r="G633" s="150"/>
      <c r="H633" s="150"/>
      <c r="I633" s="151"/>
      <c r="J633" s="155"/>
    </row>
    <row r="634" s="136" customFormat="1" spans="1:10">
      <c r="A634" s="134"/>
      <c r="C634" s="155"/>
      <c r="G634" s="150"/>
      <c r="H634" s="150"/>
      <c r="I634" s="151"/>
      <c r="J634" s="155"/>
    </row>
    <row r="635" s="136" customFormat="1" spans="1:10">
      <c r="A635" s="134"/>
      <c r="C635" s="155"/>
      <c r="G635" s="150"/>
      <c r="H635" s="150"/>
      <c r="I635" s="151"/>
      <c r="J635" s="155"/>
    </row>
    <row r="636" s="136" customFormat="1" spans="1:10">
      <c r="A636" s="134"/>
      <c r="C636" s="155"/>
      <c r="G636" s="150"/>
      <c r="H636" s="150"/>
      <c r="I636" s="151"/>
      <c r="J636" s="155"/>
    </row>
    <row r="637" s="136" customFormat="1" spans="1:10">
      <c r="A637" s="134"/>
      <c r="C637" s="155"/>
      <c r="G637" s="150"/>
      <c r="H637" s="150"/>
      <c r="I637" s="151"/>
      <c r="J637" s="155"/>
    </row>
    <row r="638" s="136" customFormat="1" spans="1:10">
      <c r="A638" s="134"/>
      <c r="C638" s="155"/>
      <c r="G638" s="150"/>
      <c r="H638" s="150"/>
      <c r="I638" s="151"/>
      <c r="J638" s="155"/>
    </row>
    <row r="639" s="136" customFormat="1" spans="1:10">
      <c r="A639" s="134"/>
      <c r="C639" s="155"/>
      <c r="G639" s="150"/>
      <c r="H639" s="150"/>
      <c r="I639" s="151"/>
      <c r="J639" s="155"/>
    </row>
    <row r="640" s="136" customFormat="1" spans="1:10">
      <c r="A640" s="134"/>
      <c r="C640" s="155"/>
      <c r="G640" s="150"/>
      <c r="H640" s="150"/>
      <c r="I640" s="151"/>
      <c r="J640" s="155"/>
    </row>
    <row r="641" s="136" customFormat="1" spans="1:10">
      <c r="A641" s="134"/>
      <c r="C641" s="155"/>
      <c r="G641" s="150"/>
      <c r="H641" s="150"/>
      <c r="I641" s="151"/>
      <c r="J641" s="155"/>
    </row>
    <row r="642" s="136" customFormat="1" spans="1:10">
      <c r="A642" s="134"/>
      <c r="C642" s="155"/>
      <c r="G642" s="150"/>
      <c r="H642" s="150"/>
      <c r="I642" s="151"/>
      <c r="J642" s="155"/>
    </row>
    <row r="643" s="136" customFormat="1" spans="1:10">
      <c r="A643" s="134"/>
      <c r="C643" s="155"/>
      <c r="G643" s="150"/>
      <c r="H643" s="150"/>
      <c r="I643" s="151"/>
      <c r="J643" s="155"/>
    </row>
    <row r="644" s="136" customFormat="1" spans="1:10">
      <c r="A644" s="134"/>
      <c r="C644" s="155"/>
      <c r="G644" s="150"/>
      <c r="H644" s="150"/>
      <c r="I644" s="151"/>
      <c r="J644" s="155"/>
    </row>
    <row r="645" s="136" customFormat="1" spans="1:10">
      <c r="A645" s="134"/>
      <c r="C645" s="155"/>
      <c r="G645" s="150"/>
      <c r="H645" s="150"/>
      <c r="I645" s="151"/>
      <c r="J645" s="155"/>
    </row>
    <row r="646" s="136" customFormat="1" spans="1:10">
      <c r="A646" s="134"/>
      <c r="C646" s="155"/>
      <c r="G646" s="150"/>
      <c r="H646" s="150"/>
      <c r="I646" s="151"/>
      <c r="J646" s="155"/>
    </row>
    <row r="647" s="136" customFormat="1" spans="1:10">
      <c r="A647" s="134"/>
      <c r="C647" s="155"/>
      <c r="G647" s="150"/>
      <c r="H647" s="150"/>
      <c r="I647" s="151"/>
      <c r="J647" s="155"/>
    </row>
    <row r="648" s="136" customFormat="1" spans="1:10">
      <c r="A648" s="134"/>
      <c r="C648" s="155"/>
      <c r="G648" s="150"/>
      <c r="H648" s="150"/>
      <c r="I648" s="151"/>
      <c r="J648" s="155"/>
    </row>
    <row r="649" s="136" customFormat="1" spans="1:10">
      <c r="A649" s="134"/>
      <c r="C649" s="155"/>
      <c r="G649" s="150"/>
      <c r="H649" s="150"/>
      <c r="I649" s="151"/>
      <c r="J649" s="155"/>
    </row>
    <row r="650" s="136" customFormat="1" spans="1:10">
      <c r="A650" s="134"/>
      <c r="C650" s="155"/>
      <c r="G650" s="150"/>
      <c r="H650" s="150"/>
      <c r="I650" s="151"/>
      <c r="J650" s="155"/>
    </row>
    <row r="651" s="136" customFormat="1" spans="1:10">
      <c r="A651" s="134"/>
      <c r="C651" s="155"/>
      <c r="G651" s="150"/>
      <c r="H651" s="150"/>
      <c r="I651" s="151"/>
      <c r="J651" s="155"/>
    </row>
    <row r="652" s="136" customFormat="1" spans="1:10">
      <c r="A652" s="134"/>
      <c r="C652" s="155"/>
      <c r="G652" s="150"/>
      <c r="H652" s="150"/>
      <c r="I652" s="151"/>
      <c r="J652" s="155"/>
    </row>
    <row r="653" s="136" customFormat="1" spans="1:10">
      <c r="A653" s="134"/>
      <c r="C653" s="155"/>
      <c r="G653" s="150"/>
      <c r="H653" s="150"/>
      <c r="I653" s="151"/>
      <c r="J653" s="155"/>
    </row>
    <row r="654" s="136" customFormat="1" spans="1:10">
      <c r="A654" s="134"/>
      <c r="C654" s="155"/>
      <c r="G654" s="150"/>
      <c r="H654" s="150"/>
      <c r="I654" s="151"/>
      <c r="J654" s="155"/>
    </row>
    <row r="655" s="136" customFormat="1" spans="1:10">
      <c r="A655" s="134"/>
      <c r="C655" s="155"/>
      <c r="G655" s="150"/>
      <c r="H655" s="150"/>
      <c r="I655" s="151"/>
      <c r="J655" s="155"/>
    </row>
    <row r="656" s="136" customFormat="1" spans="1:10">
      <c r="A656" s="134"/>
      <c r="C656" s="155"/>
      <c r="G656" s="150"/>
      <c r="H656" s="150"/>
      <c r="I656" s="151"/>
      <c r="J656" s="155"/>
    </row>
    <row r="657" s="136" customFormat="1" spans="1:10">
      <c r="A657" s="134"/>
      <c r="C657" s="155"/>
      <c r="G657" s="150"/>
      <c r="H657" s="150"/>
      <c r="I657" s="151"/>
      <c r="J657" s="155"/>
    </row>
    <row r="658" s="136" customFormat="1" spans="1:10">
      <c r="A658" s="134"/>
      <c r="C658" s="155"/>
      <c r="G658" s="150"/>
      <c r="H658" s="150"/>
      <c r="I658" s="151"/>
      <c r="J658" s="155"/>
    </row>
    <row r="659" s="136" customFormat="1" spans="1:10">
      <c r="A659" s="134"/>
      <c r="C659" s="155"/>
      <c r="G659" s="150"/>
      <c r="H659" s="150"/>
      <c r="I659" s="151"/>
      <c r="J659" s="155"/>
    </row>
    <row r="660" s="136" customFormat="1" spans="1:10">
      <c r="A660" s="134"/>
      <c r="C660" s="155"/>
      <c r="G660" s="150"/>
      <c r="H660" s="150"/>
      <c r="I660" s="151"/>
      <c r="J660" s="155"/>
    </row>
    <row r="661" s="136" customFormat="1" spans="1:10">
      <c r="A661" s="134"/>
      <c r="C661" s="155"/>
      <c r="G661" s="150"/>
      <c r="H661" s="150"/>
      <c r="I661" s="151"/>
      <c r="J661" s="155"/>
    </row>
    <row r="662" s="136" customFormat="1" spans="1:10">
      <c r="A662" s="134"/>
      <c r="C662" s="155"/>
      <c r="G662" s="150"/>
      <c r="H662" s="150"/>
      <c r="I662" s="151"/>
      <c r="J662" s="155"/>
    </row>
    <row r="663" s="136" customFormat="1" spans="1:10">
      <c r="A663" s="134"/>
      <c r="C663" s="155"/>
      <c r="G663" s="150"/>
      <c r="H663" s="150"/>
      <c r="I663" s="151"/>
      <c r="J663" s="155"/>
    </row>
    <row r="664" s="136" customFormat="1" spans="1:10">
      <c r="A664" s="134"/>
      <c r="C664" s="155"/>
      <c r="G664" s="150"/>
      <c r="H664" s="150"/>
      <c r="I664" s="151"/>
      <c r="J664" s="155"/>
    </row>
    <row r="665" s="136" customFormat="1" spans="1:10">
      <c r="A665" s="134"/>
      <c r="C665" s="155"/>
      <c r="G665" s="150"/>
      <c r="H665" s="150"/>
      <c r="I665" s="151"/>
      <c r="J665" s="155"/>
    </row>
    <row r="666" s="136" customFormat="1" spans="1:10">
      <c r="A666" s="134"/>
      <c r="C666" s="155"/>
      <c r="G666" s="150"/>
      <c r="H666" s="150"/>
      <c r="I666" s="151"/>
      <c r="J666" s="155"/>
    </row>
    <row r="667" s="136" customFormat="1" spans="1:10">
      <c r="A667" s="134"/>
      <c r="C667" s="155"/>
      <c r="G667" s="150"/>
      <c r="H667" s="150"/>
      <c r="I667" s="151"/>
      <c r="J667" s="155"/>
    </row>
    <row r="668" s="136" customFormat="1" spans="1:10">
      <c r="A668" s="134"/>
      <c r="C668" s="155"/>
      <c r="G668" s="150"/>
      <c r="H668" s="150"/>
      <c r="I668" s="151"/>
      <c r="J668" s="155"/>
    </row>
    <row r="669" s="136" customFormat="1" spans="1:10">
      <c r="A669" s="134"/>
      <c r="C669" s="155"/>
      <c r="G669" s="150"/>
      <c r="H669" s="150"/>
      <c r="I669" s="151"/>
      <c r="J669" s="155"/>
    </row>
    <row r="670" s="136" customFormat="1" spans="1:10">
      <c r="A670" s="134"/>
      <c r="C670" s="155"/>
      <c r="G670" s="150"/>
      <c r="H670" s="150"/>
      <c r="I670" s="151"/>
      <c r="J670" s="155"/>
    </row>
    <row r="671" s="136" customFormat="1" spans="1:10">
      <c r="A671" s="134"/>
      <c r="C671" s="155"/>
      <c r="G671" s="150"/>
      <c r="H671" s="150"/>
      <c r="I671" s="151"/>
      <c r="J671" s="155"/>
    </row>
    <row r="672" s="136" customFormat="1" spans="1:10">
      <c r="A672" s="134"/>
      <c r="C672" s="155"/>
      <c r="G672" s="150"/>
      <c r="H672" s="150"/>
      <c r="I672" s="151"/>
      <c r="J672" s="155"/>
    </row>
    <row r="673" s="136" customFormat="1" spans="1:10">
      <c r="A673" s="134"/>
      <c r="C673" s="155"/>
      <c r="G673" s="150"/>
      <c r="H673" s="150"/>
      <c r="I673" s="151"/>
      <c r="J673" s="155"/>
    </row>
    <row r="674" s="136" customFormat="1" spans="1:10">
      <c r="A674" s="134"/>
      <c r="C674" s="155"/>
      <c r="G674" s="150"/>
      <c r="H674" s="150"/>
      <c r="I674" s="151"/>
      <c r="J674" s="155"/>
    </row>
    <row r="675" s="136" customFormat="1" spans="1:10">
      <c r="A675" s="134"/>
      <c r="C675" s="155"/>
      <c r="G675" s="150"/>
      <c r="H675" s="150"/>
      <c r="I675" s="151"/>
      <c r="J675" s="155"/>
    </row>
    <row r="676" s="136" customFormat="1" spans="1:10">
      <c r="A676" s="134"/>
      <c r="C676" s="155"/>
      <c r="G676" s="150"/>
      <c r="H676" s="150"/>
      <c r="I676" s="151"/>
      <c r="J676" s="155"/>
    </row>
    <row r="677" s="136" customFormat="1" spans="1:10">
      <c r="A677" s="134"/>
      <c r="C677" s="155"/>
      <c r="G677" s="150"/>
      <c r="H677" s="150"/>
      <c r="I677" s="151"/>
      <c r="J677" s="155"/>
    </row>
    <row r="678" s="136" customFormat="1" spans="1:10">
      <c r="A678" s="134"/>
      <c r="C678" s="155"/>
      <c r="G678" s="150"/>
      <c r="H678" s="150"/>
      <c r="I678" s="151"/>
      <c r="J678" s="155"/>
    </row>
    <row r="679" s="136" customFormat="1" spans="1:10">
      <c r="A679" s="134"/>
      <c r="C679" s="155"/>
      <c r="G679" s="150"/>
      <c r="H679" s="150"/>
      <c r="I679" s="151"/>
      <c r="J679" s="155"/>
    </row>
    <row r="680" s="136" customFormat="1" spans="1:10">
      <c r="A680" s="134"/>
      <c r="C680" s="155"/>
      <c r="G680" s="150"/>
      <c r="H680" s="150"/>
      <c r="I680" s="151"/>
      <c r="J680" s="155"/>
    </row>
    <row r="681" s="136" customFormat="1" spans="1:10">
      <c r="A681" s="134"/>
      <c r="C681" s="155"/>
      <c r="G681" s="150"/>
      <c r="H681" s="150"/>
      <c r="I681" s="151"/>
      <c r="J681" s="155"/>
    </row>
    <row r="682" s="136" customFormat="1" spans="1:10">
      <c r="A682" s="134"/>
      <c r="C682" s="155"/>
      <c r="G682" s="150"/>
      <c r="H682" s="150"/>
      <c r="I682" s="151"/>
      <c r="J682" s="155"/>
    </row>
    <row r="683" s="136" customFormat="1" spans="1:10">
      <c r="A683" s="134"/>
      <c r="C683" s="155"/>
      <c r="G683" s="150"/>
      <c r="H683" s="150"/>
      <c r="I683" s="151"/>
      <c r="J683" s="155"/>
    </row>
    <row r="684" s="136" customFormat="1" spans="1:10">
      <c r="A684" s="134"/>
      <c r="C684" s="155"/>
      <c r="G684" s="150"/>
      <c r="H684" s="150"/>
      <c r="I684" s="151"/>
      <c r="J684" s="155"/>
    </row>
    <row r="685" s="136" customFormat="1" spans="1:10">
      <c r="A685" s="134"/>
      <c r="C685" s="155"/>
      <c r="G685" s="150"/>
      <c r="H685" s="150"/>
      <c r="I685" s="151"/>
      <c r="J685" s="155"/>
    </row>
    <row r="686" s="136" customFormat="1" spans="1:10">
      <c r="A686" s="134"/>
      <c r="C686" s="155"/>
      <c r="G686" s="150"/>
      <c r="H686" s="150"/>
      <c r="I686" s="151"/>
      <c r="J686" s="155"/>
    </row>
    <row r="687" s="136" customFormat="1" spans="1:10">
      <c r="A687" s="134"/>
      <c r="C687" s="155"/>
      <c r="G687" s="150"/>
      <c r="H687" s="150"/>
      <c r="I687" s="151"/>
      <c r="J687" s="155"/>
    </row>
    <row r="688" s="136" customFormat="1" spans="1:10">
      <c r="A688" s="134"/>
      <c r="C688" s="155"/>
      <c r="G688" s="150"/>
      <c r="H688" s="150"/>
      <c r="I688" s="151"/>
      <c r="J688" s="155"/>
    </row>
    <row r="689" s="136" customFormat="1" spans="1:10">
      <c r="A689" s="134"/>
      <c r="C689" s="155"/>
      <c r="G689" s="150"/>
      <c r="H689" s="150"/>
      <c r="I689" s="151"/>
      <c r="J689" s="155"/>
    </row>
    <row r="690" s="136" customFormat="1" spans="1:10">
      <c r="A690" s="134"/>
      <c r="C690" s="155"/>
      <c r="G690" s="150"/>
      <c r="H690" s="150"/>
      <c r="I690" s="151"/>
      <c r="J690" s="155"/>
    </row>
    <row r="691" s="136" customFormat="1" spans="1:10">
      <c r="A691" s="134"/>
      <c r="C691" s="155"/>
      <c r="G691" s="150"/>
      <c r="H691" s="150"/>
      <c r="I691" s="151"/>
      <c r="J691" s="155"/>
    </row>
    <row r="692" s="136" customFormat="1" spans="1:10">
      <c r="A692" s="134"/>
      <c r="C692" s="155"/>
      <c r="G692" s="150"/>
      <c r="H692" s="150"/>
      <c r="I692" s="151"/>
      <c r="J692" s="155"/>
    </row>
    <row r="693" s="136" customFormat="1" spans="1:10">
      <c r="A693" s="134"/>
      <c r="C693" s="155"/>
      <c r="G693" s="150"/>
      <c r="H693" s="150"/>
      <c r="I693" s="151"/>
      <c r="J693" s="155"/>
    </row>
    <row r="694" s="136" customFormat="1" spans="1:10">
      <c r="A694" s="134"/>
      <c r="C694" s="155"/>
      <c r="G694" s="150"/>
      <c r="H694" s="150"/>
      <c r="I694" s="151"/>
      <c r="J694" s="155"/>
    </row>
    <row r="695" s="136" customFormat="1" spans="1:10">
      <c r="A695" s="134"/>
      <c r="C695" s="155"/>
      <c r="G695" s="150"/>
      <c r="H695" s="150"/>
      <c r="I695" s="151"/>
      <c r="J695" s="155"/>
    </row>
    <row r="696" s="136" customFormat="1" spans="1:10">
      <c r="A696" s="134"/>
      <c r="C696" s="155"/>
      <c r="G696" s="150"/>
      <c r="H696" s="150"/>
      <c r="I696" s="151"/>
      <c r="J696" s="155"/>
    </row>
    <row r="697" s="136" customFormat="1" spans="1:10">
      <c r="A697" s="134"/>
      <c r="C697" s="155"/>
      <c r="G697" s="150"/>
      <c r="H697" s="150"/>
      <c r="I697" s="151"/>
      <c r="J697" s="155"/>
    </row>
    <row r="698" s="136" customFormat="1" spans="1:10">
      <c r="A698" s="134"/>
      <c r="C698" s="155"/>
      <c r="G698" s="150"/>
      <c r="H698" s="150"/>
      <c r="I698" s="151"/>
      <c r="J698" s="155"/>
    </row>
    <row r="699" s="136" customFormat="1" spans="1:10">
      <c r="A699" s="134"/>
      <c r="C699" s="155"/>
      <c r="G699" s="150"/>
      <c r="H699" s="150"/>
      <c r="I699" s="151"/>
      <c r="J699" s="155"/>
    </row>
    <row r="700" s="136" customFormat="1" spans="1:10">
      <c r="A700" s="134"/>
      <c r="C700" s="155"/>
      <c r="G700" s="150"/>
      <c r="H700" s="150"/>
      <c r="I700" s="151"/>
      <c r="J700" s="155"/>
    </row>
    <row r="701" s="136" customFormat="1" spans="1:10">
      <c r="A701" s="134"/>
      <c r="C701" s="155"/>
      <c r="G701" s="150"/>
      <c r="H701" s="150"/>
      <c r="I701" s="151"/>
      <c r="J701" s="155"/>
    </row>
    <row r="702" s="136" customFormat="1" spans="1:10">
      <c r="A702" s="134"/>
      <c r="C702" s="155"/>
      <c r="G702" s="150"/>
      <c r="H702" s="150"/>
      <c r="I702" s="151"/>
      <c r="J702" s="155"/>
    </row>
    <row r="703" s="136" customFormat="1" spans="1:10">
      <c r="A703" s="134"/>
      <c r="C703" s="155"/>
      <c r="G703" s="150"/>
      <c r="H703" s="150"/>
      <c r="I703" s="151"/>
      <c r="J703" s="155"/>
    </row>
    <row r="704" s="136" customFormat="1" spans="1:10">
      <c r="A704" s="134"/>
      <c r="C704" s="155"/>
      <c r="G704" s="150"/>
      <c r="H704" s="150"/>
      <c r="I704" s="151"/>
      <c r="J704" s="155"/>
    </row>
    <row r="705" s="136" customFormat="1" spans="1:10">
      <c r="A705" s="134"/>
      <c r="C705" s="155"/>
      <c r="G705" s="150"/>
      <c r="H705" s="150"/>
      <c r="I705" s="151"/>
      <c r="J705" s="155"/>
    </row>
    <row r="706" s="136" customFormat="1" spans="1:10">
      <c r="A706" s="134"/>
      <c r="C706" s="155"/>
      <c r="G706" s="150"/>
      <c r="H706" s="150"/>
      <c r="I706" s="151"/>
      <c r="J706" s="155"/>
    </row>
    <row r="707" s="136" customFormat="1" spans="1:10">
      <c r="A707" s="134"/>
      <c r="C707" s="155"/>
      <c r="G707" s="150"/>
      <c r="H707" s="150"/>
      <c r="I707" s="151"/>
      <c r="J707" s="155"/>
    </row>
    <row r="708" s="136" customFormat="1" spans="1:10">
      <c r="A708" s="134"/>
      <c r="C708" s="155"/>
      <c r="G708" s="150"/>
      <c r="H708" s="150"/>
      <c r="I708" s="151"/>
      <c r="J708" s="155"/>
    </row>
    <row r="709" s="136" customFormat="1" spans="1:10">
      <c r="A709" s="134"/>
      <c r="C709" s="155"/>
      <c r="G709" s="150"/>
      <c r="H709" s="150"/>
      <c r="I709" s="151"/>
      <c r="J709" s="155"/>
    </row>
    <row r="710" s="136" customFormat="1" spans="1:10">
      <c r="A710" s="134"/>
      <c r="C710" s="155"/>
      <c r="G710" s="150"/>
      <c r="H710" s="150"/>
      <c r="I710" s="151"/>
      <c r="J710" s="155"/>
    </row>
    <row r="711" s="136" customFormat="1" spans="1:10">
      <c r="A711" s="134"/>
      <c r="C711" s="155"/>
      <c r="G711" s="150"/>
      <c r="H711" s="150"/>
      <c r="I711" s="151"/>
      <c r="J711" s="155"/>
    </row>
    <row r="712" s="136" customFormat="1" spans="1:10">
      <c r="A712" s="134"/>
      <c r="C712" s="155"/>
      <c r="G712" s="150"/>
      <c r="H712" s="150"/>
      <c r="I712" s="151"/>
      <c r="J712" s="155"/>
    </row>
    <row r="713" s="136" customFormat="1" spans="1:10">
      <c r="A713" s="134"/>
      <c r="C713" s="155"/>
      <c r="G713" s="150"/>
      <c r="H713" s="150"/>
      <c r="I713" s="151"/>
      <c r="J713" s="155"/>
    </row>
    <row r="714" s="136" customFormat="1" spans="1:10">
      <c r="A714" s="134"/>
      <c r="C714" s="155"/>
      <c r="G714" s="150"/>
      <c r="H714" s="150"/>
      <c r="I714" s="151"/>
      <c r="J714" s="155"/>
    </row>
  </sheetData>
  <mergeCells count="2">
    <mergeCell ref="A2:C2"/>
    <mergeCell ref="A12:B1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Z9" sqref="Z9"/>
    </sheetView>
  </sheetViews>
  <sheetFormatPr defaultColWidth="7" defaultRowHeight="14.4"/>
  <cols>
    <col min="1" max="2" width="37" style="134" customWidth="1"/>
    <col min="3" max="3" width="10.3796296296296" style="136" hidden="1" customWidth="1"/>
    <col min="4" max="4" width="9.62962962962963" style="138" hidden="1" customWidth="1"/>
    <col min="5" max="5" width="8.12962962962963" style="138" hidden="1" customWidth="1"/>
    <col min="6" max="6" width="9.62962962962963" style="139" hidden="1" customWidth="1"/>
    <col min="7" max="7" width="17.5" style="139" hidden="1" customWidth="1"/>
    <col min="8" max="8" width="12.5" style="140" hidden="1" customWidth="1"/>
    <col min="9" max="9" width="7" style="141" hidden="1" customWidth="1"/>
    <col min="10" max="11" width="7" style="138" hidden="1" customWidth="1"/>
    <col min="12" max="12" width="13.8796296296296" style="138" hidden="1" customWidth="1"/>
    <col min="13" max="13" width="7.87962962962963" style="138" hidden="1" customWidth="1"/>
    <col min="14" max="14" width="9.5" style="138" hidden="1" customWidth="1"/>
    <col min="15" max="15" width="6.87962962962963" style="138" hidden="1" customWidth="1"/>
    <col min="16" max="16" width="9" style="138" hidden="1" customWidth="1"/>
    <col min="17" max="17" width="5.87962962962963" style="138" hidden="1" customWidth="1"/>
    <col min="18" max="18" width="5.25" style="138" hidden="1" customWidth="1"/>
    <col min="19" max="19" width="6.5" style="138" hidden="1" customWidth="1"/>
    <col min="20" max="21" width="7" style="138" hidden="1" customWidth="1"/>
    <col min="22" max="22" width="10.6296296296296" style="138" hidden="1" customWidth="1"/>
    <col min="23" max="23" width="10.5" style="138" hidden="1" customWidth="1"/>
    <col min="24" max="24" width="7" style="138" hidden="1" customWidth="1"/>
    <col min="25" max="16384" width="7" style="138"/>
  </cols>
  <sheetData>
    <row r="1" ht="18.75" customHeight="1" spans="1:2">
      <c r="A1" s="142" t="s">
        <v>544</v>
      </c>
      <c r="B1" s="142"/>
    </row>
    <row r="2" s="135" customFormat="1" ht="51.75" customHeight="1" spans="1:9">
      <c r="A2" s="143" t="s">
        <v>545</v>
      </c>
      <c r="B2" s="144"/>
      <c r="I2" s="154"/>
    </row>
    <row r="3" s="136" customFormat="1" spans="1:12">
      <c r="A3" s="134"/>
      <c r="B3" s="126" t="s">
        <v>2</v>
      </c>
      <c r="D3" s="136">
        <v>12.11</v>
      </c>
      <c r="F3" s="136">
        <v>12.22</v>
      </c>
      <c r="I3" s="155"/>
      <c r="L3" s="136">
        <v>1.2</v>
      </c>
    </row>
    <row r="4" s="137" customFormat="1" ht="39.75" customHeight="1" spans="1:14">
      <c r="A4" s="67" t="s">
        <v>443</v>
      </c>
      <c r="B4" s="67" t="s">
        <v>4</v>
      </c>
      <c r="F4" s="145" t="s">
        <v>60</v>
      </c>
      <c r="G4" s="145" t="s">
        <v>444</v>
      </c>
      <c r="H4" s="145" t="s">
        <v>5</v>
      </c>
      <c r="I4" s="156"/>
      <c r="L4" s="145" t="s">
        <v>60</v>
      </c>
      <c r="M4" s="157" t="s">
        <v>444</v>
      </c>
      <c r="N4" s="145" t="s">
        <v>5</v>
      </c>
    </row>
    <row r="5" s="136" customFormat="1" ht="39.75" customHeight="1" spans="1:24">
      <c r="A5" s="146"/>
      <c r="B5" s="147"/>
      <c r="C5" s="148">
        <v>105429</v>
      </c>
      <c r="D5" s="149">
        <v>595734.14</v>
      </c>
      <c r="E5" s="136">
        <f>104401+13602</f>
        <v>118003</v>
      </c>
      <c r="F5" s="150" t="s">
        <v>445</v>
      </c>
      <c r="G5" s="150" t="s">
        <v>446</v>
      </c>
      <c r="H5" s="151">
        <v>596221.15</v>
      </c>
      <c r="I5" s="155">
        <f>F5-A5</f>
        <v>201</v>
      </c>
      <c r="J5" s="148" t="e">
        <f>H5-#REF!</f>
        <v>#REF!</v>
      </c>
      <c r="K5" s="148">
        <v>75943</v>
      </c>
      <c r="L5" s="150" t="s">
        <v>445</v>
      </c>
      <c r="M5" s="150" t="s">
        <v>446</v>
      </c>
      <c r="N5" s="151">
        <v>643048.95</v>
      </c>
      <c r="O5" s="155">
        <f>L5-A5</f>
        <v>201</v>
      </c>
      <c r="P5" s="148" t="e">
        <f>N5-#REF!</f>
        <v>#REF!</v>
      </c>
      <c r="R5" s="136">
        <v>717759</v>
      </c>
      <c r="T5" s="159" t="s">
        <v>445</v>
      </c>
      <c r="U5" s="159" t="s">
        <v>446</v>
      </c>
      <c r="V5" s="160">
        <v>659380.53</v>
      </c>
      <c r="W5" s="136" t="e">
        <f>#REF!-V5</f>
        <v>#REF!</v>
      </c>
      <c r="X5" s="136">
        <f>T5-A5</f>
        <v>201</v>
      </c>
    </row>
    <row r="6" s="136" customFormat="1" ht="39.75" customHeight="1" spans="1:22">
      <c r="A6" s="146"/>
      <c r="B6" s="147"/>
      <c r="C6" s="148"/>
      <c r="D6" s="149"/>
      <c r="F6" s="150"/>
      <c r="G6" s="150"/>
      <c r="H6" s="151"/>
      <c r="I6" s="155"/>
      <c r="J6" s="148"/>
      <c r="K6" s="148"/>
      <c r="L6" s="150"/>
      <c r="M6" s="150"/>
      <c r="N6" s="151"/>
      <c r="O6" s="155"/>
      <c r="P6" s="148"/>
      <c r="T6" s="159"/>
      <c r="U6" s="159"/>
      <c r="V6" s="160"/>
    </row>
    <row r="7" s="136" customFormat="1" ht="39.75" customHeight="1" spans="1:22">
      <c r="A7" s="146"/>
      <c r="B7" s="147"/>
      <c r="C7" s="148"/>
      <c r="D7" s="149"/>
      <c r="F7" s="150"/>
      <c r="G7" s="150"/>
      <c r="H7" s="151"/>
      <c r="I7" s="155"/>
      <c r="J7" s="148"/>
      <c r="K7" s="148"/>
      <c r="L7" s="150"/>
      <c r="M7" s="150"/>
      <c r="N7" s="151"/>
      <c r="O7" s="155"/>
      <c r="P7" s="148"/>
      <c r="T7" s="159"/>
      <c r="U7" s="159"/>
      <c r="V7" s="160"/>
    </row>
    <row r="8" s="136" customFormat="1" ht="39.75" customHeight="1" spans="1:22">
      <c r="A8" s="146"/>
      <c r="B8" s="147"/>
      <c r="C8" s="148"/>
      <c r="D8" s="149"/>
      <c r="F8" s="150"/>
      <c r="G8" s="150"/>
      <c r="H8" s="151"/>
      <c r="I8" s="155"/>
      <c r="J8" s="148"/>
      <c r="K8" s="148"/>
      <c r="L8" s="150"/>
      <c r="M8" s="150"/>
      <c r="N8" s="151"/>
      <c r="O8" s="155"/>
      <c r="P8" s="148"/>
      <c r="T8" s="159"/>
      <c r="U8" s="159"/>
      <c r="V8" s="160"/>
    </row>
    <row r="9" s="136" customFormat="1" ht="39.75" customHeight="1" spans="1:22">
      <c r="A9" s="146"/>
      <c r="B9" s="147"/>
      <c r="C9" s="148"/>
      <c r="D9" s="149"/>
      <c r="F9" s="150"/>
      <c r="G9" s="150"/>
      <c r="H9" s="151"/>
      <c r="I9" s="155"/>
      <c r="J9" s="148"/>
      <c r="K9" s="148"/>
      <c r="L9" s="150"/>
      <c r="M9" s="150"/>
      <c r="N9" s="151"/>
      <c r="O9" s="155"/>
      <c r="P9" s="148"/>
      <c r="T9" s="159"/>
      <c r="U9" s="159"/>
      <c r="V9" s="160"/>
    </row>
    <row r="10" s="136" customFormat="1" ht="39.75" customHeight="1" spans="1:22">
      <c r="A10" s="146"/>
      <c r="B10" s="147"/>
      <c r="C10" s="148"/>
      <c r="D10" s="149"/>
      <c r="F10" s="150"/>
      <c r="G10" s="150"/>
      <c r="H10" s="151"/>
      <c r="I10" s="155"/>
      <c r="J10" s="148"/>
      <c r="K10" s="148"/>
      <c r="L10" s="150"/>
      <c r="M10" s="150"/>
      <c r="N10" s="151"/>
      <c r="O10" s="155"/>
      <c r="P10" s="148"/>
      <c r="T10" s="159"/>
      <c r="U10" s="159"/>
      <c r="V10" s="160"/>
    </row>
    <row r="11" s="136" customFormat="1" ht="39.75" customHeight="1" spans="1:22">
      <c r="A11" s="146"/>
      <c r="B11" s="152"/>
      <c r="C11" s="148"/>
      <c r="D11" s="148"/>
      <c r="F11" s="150"/>
      <c r="G11" s="150"/>
      <c r="H11" s="151"/>
      <c r="I11" s="155"/>
      <c r="J11" s="148"/>
      <c r="K11" s="148"/>
      <c r="L11" s="150"/>
      <c r="M11" s="150"/>
      <c r="N11" s="151"/>
      <c r="O11" s="155"/>
      <c r="P11" s="148"/>
      <c r="T11" s="159"/>
      <c r="U11" s="159"/>
      <c r="V11" s="160"/>
    </row>
    <row r="12" s="136" customFormat="1" ht="39.75" customHeight="1" spans="1:23">
      <c r="A12" s="67" t="s">
        <v>5</v>
      </c>
      <c r="B12" s="147"/>
      <c r="F12" s="153" t="str">
        <f t="shared" ref="F12:H12" si="0">""</f>
        <v/>
      </c>
      <c r="G12" s="153" t="str">
        <f t="shared" si="0"/>
        <v/>
      </c>
      <c r="H12" s="153" t="str">
        <f t="shared" si="0"/>
        <v/>
      </c>
      <c r="I12" s="155"/>
      <c r="L12" s="153" t="str">
        <f t="shared" ref="L12:N12" si="1">""</f>
        <v/>
      </c>
      <c r="M12" s="158" t="str">
        <f t="shared" si="1"/>
        <v/>
      </c>
      <c r="N12" s="153" t="str">
        <f t="shared" si="1"/>
        <v/>
      </c>
      <c r="V12" s="161" t="e">
        <f>V13+#REF!+#REF!+#REF!+#REF!+#REF!+#REF!+#REF!+#REF!+#REF!+#REF!+#REF!+#REF!+#REF!+#REF!+#REF!+#REF!+#REF!+#REF!+#REF!+#REF!</f>
        <v>#REF!</v>
      </c>
      <c r="W12" s="161" t="e">
        <f>W13+#REF!+#REF!+#REF!+#REF!+#REF!+#REF!+#REF!+#REF!+#REF!+#REF!+#REF!+#REF!+#REF!+#REF!+#REF!+#REF!+#REF!+#REF!+#REF!+#REF!</f>
        <v>#REF!</v>
      </c>
    </row>
    <row r="13" s="136" customFormat="1" ht="19.5" customHeight="1" spans="1:24">
      <c r="A13" s="134" t="s">
        <v>447</v>
      </c>
      <c r="B13" s="134"/>
      <c r="F13" s="150"/>
      <c r="G13" s="150"/>
      <c r="H13" s="151"/>
      <c r="I13" s="155"/>
      <c r="P13" s="148"/>
      <c r="T13" s="159" t="s">
        <v>448</v>
      </c>
      <c r="U13" s="159" t="s">
        <v>449</v>
      </c>
      <c r="V13" s="160">
        <v>19998</v>
      </c>
      <c r="W13" s="136" t="e">
        <f>#REF!-V13</f>
        <v>#REF!</v>
      </c>
      <c r="X13" s="136" t="e">
        <f t="shared" ref="X13:X15" si="2">T13-A13</f>
        <v>#VALUE!</v>
      </c>
    </row>
    <row r="14" s="136" customFormat="1" ht="19.5" customHeight="1" spans="1:24">
      <c r="A14" s="134"/>
      <c r="B14" s="134"/>
      <c r="F14" s="150"/>
      <c r="G14" s="150"/>
      <c r="H14" s="151"/>
      <c r="I14" s="155"/>
      <c r="P14" s="148"/>
      <c r="T14" s="159" t="s">
        <v>450</v>
      </c>
      <c r="U14" s="159" t="s">
        <v>451</v>
      </c>
      <c r="V14" s="160">
        <v>19998</v>
      </c>
      <c r="W14" s="136" t="e">
        <f>#REF!-V14</f>
        <v>#REF!</v>
      </c>
      <c r="X14" s="136">
        <f t="shared" si="2"/>
        <v>23203</v>
      </c>
    </row>
    <row r="15" s="136" customFormat="1" ht="19.5" customHeight="1" spans="1:24">
      <c r="A15" s="134"/>
      <c r="B15" s="134"/>
      <c r="F15" s="150"/>
      <c r="G15" s="150"/>
      <c r="H15" s="151"/>
      <c r="I15" s="155"/>
      <c r="P15" s="148"/>
      <c r="T15" s="159" t="s">
        <v>452</v>
      </c>
      <c r="U15" s="159" t="s">
        <v>453</v>
      </c>
      <c r="V15" s="160">
        <v>19998</v>
      </c>
      <c r="W15" s="136" t="e">
        <f>#REF!-V15</f>
        <v>#REF!</v>
      </c>
      <c r="X15" s="136">
        <f t="shared" si="2"/>
        <v>2320301</v>
      </c>
    </row>
    <row r="16" s="136" customFormat="1" ht="19.5" customHeight="1" spans="1:16">
      <c r="A16" s="134"/>
      <c r="B16" s="134"/>
      <c r="F16" s="150"/>
      <c r="G16" s="150"/>
      <c r="H16" s="151"/>
      <c r="I16" s="155"/>
      <c r="P16" s="148"/>
    </row>
    <row r="17" s="136" customFormat="1" ht="19.5" customHeight="1" spans="16:16">
      <c r="P17" s="148"/>
    </row>
    <row r="18" s="136" customFormat="1" ht="19.5" customHeight="1" spans="16:16">
      <c r="P18" s="148"/>
    </row>
    <row r="19" s="136" customFormat="1" ht="19.5" customHeight="1" spans="16:16">
      <c r="P19" s="148"/>
    </row>
    <row r="20" s="136" customFormat="1" ht="19.5" customHeight="1" spans="16:16">
      <c r="P20" s="148"/>
    </row>
    <row r="21" s="136" customFormat="1" ht="19.5" customHeight="1" spans="16:16">
      <c r="P21" s="148"/>
    </row>
    <row r="22" s="136" customFormat="1" ht="19.5" customHeight="1" spans="16:16">
      <c r="P22" s="148"/>
    </row>
    <row r="23" s="136" customFormat="1" ht="19.5" customHeight="1" spans="16:16">
      <c r="P23" s="148"/>
    </row>
    <row r="24" s="136" customFormat="1" ht="19.5" customHeight="1" spans="16:16">
      <c r="P24" s="148"/>
    </row>
    <row r="25" s="136" customFormat="1" ht="19.5" customHeight="1" spans="16:16">
      <c r="P25" s="148"/>
    </row>
    <row r="26" s="136" customFormat="1" ht="19.5" customHeight="1" spans="16:16">
      <c r="P26" s="148"/>
    </row>
    <row r="27" s="136" customFormat="1" ht="19.5" customHeight="1" spans="16:16">
      <c r="P27" s="148"/>
    </row>
    <row r="28" s="136" customFormat="1" ht="19.5" customHeight="1" spans="16:16">
      <c r="P28" s="148"/>
    </row>
    <row r="29" s="136" customFormat="1" spans="1:9">
      <c r="A29" s="134"/>
      <c r="B29" s="134"/>
      <c r="F29" s="150"/>
      <c r="G29" s="150"/>
      <c r="H29" s="151"/>
      <c r="I29" s="155"/>
    </row>
    <row r="30" s="136" customFormat="1" spans="1:9">
      <c r="A30" s="134"/>
      <c r="B30" s="134"/>
      <c r="F30" s="150"/>
      <c r="G30" s="150"/>
      <c r="H30" s="151"/>
      <c r="I30" s="155"/>
    </row>
    <row r="31" s="136" customFormat="1" spans="1:9">
      <c r="A31" s="134"/>
      <c r="B31" s="134"/>
      <c r="F31" s="150"/>
      <c r="G31" s="150"/>
      <c r="H31" s="151"/>
      <c r="I31" s="155"/>
    </row>
    <row r="32" s="136" customFormat="1" spans="1:9">
      <c r="A32" s="134"/>
      <c r="B32" s="134"/>
      <c r="F32" s="150"/>
      <c r="G32" s="150"/>
      <c r="H32" s="151"/>
      <c r="I32" s="155"/>
    </row>
    <row r="33" s="136" customFormat="1" spans="1:9">
      <c r="A33" s="134"/>
      <c r="B33" s="134"/>
      <c r="F33" s="150"/>
      <c r="G33" s="150"/>
      <c r="H33" s="151"/>
      <c r="I33" s="155"/>
    </row>
    <row r="34" s="136" customFormat="1" spans="1:9">
      <c r="A34" s="134"/>
      <c r="B34" s="134"/>
      <c r="F34" s="150"/>
      <c r="G34" s="150"/>
      <c r="H34" s="151"/>
      <c r="I34" s="155"/>
    </row>
    <row r="35" s="136" customFormat="1" spans="1:9">
      <c r="A35" s="134"/>
      <c r="B35" s="134"/>
      <c r="F35" s="150"/>
      <c r="G35" s="150"/>
      <c r="H35" s="151"/>
      <c r="I35" s="155"/>
    </row>
    <row r="36" s="136" customFormat="1" spans="1:9">
      <c r="A36" s="134"/>
      <c r="B36" s="134"/>
      <c r="F36" s="150"/>
      <c r="G36" s="150"/>
      <c r="H36" s="151"/>
      <c r="I36" s="155"/>
    </row>
    <row r="37" s="136" customFormat="1" spans="1:9">
      <c r="A37" s="134"/>
      <c r="B37" s="134"/>
      <c r="F37" s="150"/>
      <c r="G37" s="150"/>
      <c r="H37" s="151"/>
      <c r="I37" s="155"/>
    </row>
    <row r="38" s="136" customFormat="1" spans="1:9">
      <c r="A38" s="134"/>
      <c r="B38" s="134"/>
      <c r="F38" s="150"/>
      <c r="G38" s="150"/>
      <c r="H38" s="151"/>
      <c r="I38" s="155"/>
    </row>
    <row r="39" s="136" customFormat="1" spans="1:9">
      <c r="A39" s="134"/>
      <c r="B39" s="134"/>
      <c r="F39" s="150"/>
      <c r="G39" s="150"/>
      <c r="H39" s="151"/>
      <c r="I39" s="155"/>
    </row>
    <row r="40" s="136" customFormat="1" spans="1:9">
      <c r="A40" s="134"/>
      <c r="B40" s="134"/>
      <c r="F40" s="150"/>
      <c r="G40" s="150"/>
      <c r="H40" s="151"/>
      <c r="I40" s="155"/>
    </row>
    <row r="41" s="136" customFormat="1" spans="1:9">
      <c r="A41" s="134"/>
      <c r="B41" s="134"/>
      <c r="F41" s="150"/>
      <c r="G41" s="150"/>
      <c r="H41" s="151"/>
      <c r="I41" s="155"/>
    </row>
    <row r="42" s="136" customFormat="1" spans="1:9">
      <c r="A42" s="134"/>
      <c r="B42" s="134"/>
      <c r="F42" s="150"/>
      <c r="G42" s="150"/>
      <c r="H42" s="151"/>
      <c r="I42" s="155"/>
    </row>
    <row r="43" s="136" customFormat="1" spans="1:9">
      <c r="A43" s="134"/>
      <c r="B43" s="134"/>
      <c r="F43" s="150"/>
      <c r="G43" s="150"/>
      <c r="H43" s="151"/>
      <c r="I43" s="155"/>
    </row>
    <row r="44" s="136" customFormat="1" spans="1:9">
      <c r="A44" s="134"/>
      <c r="B44" s="134"/>
      <c r="F44" s="150"/>
      <c r="G44" s="150"/>
      <c r="H44" s="151"/>
      <c r="I44" s="155"/>
    </row>
    <row r="45" s="136" customFormat="1" spans="1:9">
      <c r="A45" s="134"/>
      <c r="B45" s="134"/>
      <c r="F45" s="150"/>
      <c r="G45" s="150"/>
      <c r="H45" s="151"/>
      <c r="I45" s="155"/>
    </row>
    <row r="46" s="136" customFormat="1" spans="1:9">
      <c r="A46" s="134"/>
      <c r="B46" s="134"/>
      <c r="F46" s="150"/>
      <c r="G46" s="150"/>
      <c r="H46" s="151"/>
      <c r="I46" s="155"/>
    </row>
    <row r="47" s="136" customFormat="1" spans="1:9">
      <c r="A47" s="134"/>
      <c r="B47" s="134"/>
      <c r="F47" s="150"/>
      <c r="G47" s="150"/>
      <c r="H47" s="151"/>
      <c r="I47" s="155"/>
    </row>
    <row r="48" s="136" customFormat="1" spans="1:9">
      <c r="A48" s="134"/>
      <c r="B48" s="134"/>
      <c r="F48" s="150"/>
      <c r="G48" s="150"/>
      <c r="H48" s="151"/>
      <c r="I48" s="155"/>
    </row>
    <row r="49" s="136" customFormat="1" spans="1:9">
      <c r="A49" s="134"/>
      <c r="B49" s="134"/>
      <c r="F49" s="150"/>
      <c r="G49" s="150"/>
      <c r="H49" s="151"/>
      <c r="I49" s="155"/>
    </row>
    <row r="50" s="136" customFormat="1" spans="1:9">
      <c r="A50" s="134"/>
      <c r="B50" s="134"/>
      <c r="F50" s="150"/>
      <c r="G50" s="150"/>
      <c r="H50" s="151"/>
      <c r="I50" s="155"/>
    </row>
    <row r="51" s="136" customFormat="1" spans="1:9">
      <c r="A51" s="134"/>
      <c r="B51" s="134"/>
      <c r="F51" s="150"/>
      <c r="G51" s="150"/>
      <c r="H51" s="151"/>
      <c r="I51" s="155"/>
    </row>
    <row r="52" s="136" customFormat="1" spans="1:9">
      <c r="A52" s="134"/>
      <c r="B52" s="134"/>
      <c r="F52" s="150"/>
      <c r="G52" s="150"/>
      <c r="H52" s="151"/>
      <c r="I52" s="155"/>
    </row>
    <row r="53" s="136" customFormat="1" spans="1:9">
      <c r="A53" s="134"/>
      <c r="B53" s="134"/>
      <c r="F53" s="150"/>
      <c r="G53" s="150"/>
      <c r="H53" s="151"/>
      <c r="I53" s="155"/>
    </row>
    <row r="54" s="136" customFormat="1" spans="1:9">
      <c r="A54" s="134"/>
      <c r="B54" s="134"/>
      <c r="F54" s="150"/>
      <c r="G54" s="150"/>
      <c r="H54" s="151"/>
      <c r="I54" s="155"/>
    </row>
    <row r="55" s="136" customFormat="1" spans="1:9">
      <c r="A55" s="134"/>
      <c r="B55" s="134"/>
      <c r="F55" s="150"/>
      <c r="G55" s="150"/>
      <c r="H55" s="151"/>
      <c r="I55" s="155"/>
    </row>
    <row r="56" s="136" customFormat="1" spans="1:9">
      <c r="A56" s="134"/>
      <c r="B56" s="134"/>
      <c r="F56" s="150"/>
      <c r="G56" s="150"/>
      <c r="H56" s="151"/>
      <c r="I56" s="155"/>
    </row>
    <row r="57" s="136" customFormat="1" spans="1:9">
      <c r="A57" s="134"/>
      <c r="B57" s="134"/>
      <c r="F57" s="150"/>
      <c r="G57" s="150"/>
      <c r="H57" s="151"/>
      <c r="I57" s="155"/>
    </row>
    <row r="58" s="136" customFormat="1" spans="1:9">
      <c r="A58" s="134"/>
      <c r="B58" s="134"/>
      <c r="F58" s="150"/>
      <c r="G58" s="150"/>
      <c r="H58" s="151"/>
      <c r="I58" s="155"/>
    </row>
    <row r="59" s="136" customFormat="1" spans="1:9">
      <c r="A59" s="134"/>
      <c r="B59" s="134"/>
      <c r="F59" s="150"/>
      <c r="G59" s="150"/>
      <c r="H59" s="151"/>
      <c r="I59" s="155"/>
    </row>
    <row r="60" s="136" customFormat="1" spans="1:9">
      <c r="A60" s="134"/>
      <c r="B60" s="134"/>
      <c r="F60" s="150"/>
      <c r="G60" s="150"/>
      <c r="H60" s="151"/>
      <c r="I60" s="155"/>
    </row>
    <row r="61" s="136" customFormat="1" spans="1:9">
      <c r="A61" s="134"/>
      <c r="B61" s="134"/>
      <c r="F61" s="150"/>
      <c r="G61" s="150"/>
      <c r="H61" s="151"/>
      <c r="I61" s="155"/>
    </row>
    <row r="62" s="136" customFormat="1" spans="1:9">
      <c r="A62" s="134"/>
      <c r="B62" s="134"/>
      <c r="F62" s="150"/>
      <c r="G62" s="150"/>
      <c r="H62" s="151"/>
      <c r="I62" s="155"/>
    </row>
    <row r="63" s="136" customFormat="1" spans="1:9">
      <c r="A63" s="134"/>
      <c r="B63" s="134"/>
      <c r="F63" s="150"/>
      <c r="G63" s="150"/>
      <c r="H63" s="151"/>
      <c r="I63" s="155"/>
    </row>
    <row r="64" s="136" customFormat="1" spans="1:9">
      <c r="A64" s="134"/>
      <c r="B64" s="134"/>
      <c r="F64" s="150"/>
      <c r="G64" s="150"/>
      <c r="H64" s="151"/>
      <c r="I64" s="155"/>
    </row>
    <row r="65" s="136" customFormat="1" spans="1:9">
      <c r="A65" s="134"/>
      <c r="B65" s="134"/>
      <c r="F65" s="150"/>
      <c r="G65" s="150"/>
      <c r="H65" s="151"/>
      <c r="I65" s="155"/>
    </row>
    <row r="66" s="136" customFormat="1" spans="1:9">
      <c r="A66" s="134"/>
      <c r="B66" s="134"/>
      <c r="F66" s="150"/>
      <c r="G66" s="150"/>
      <c r="H66" s="151"/>
      <c r="I66" s="155"/>
    </row>
    <row r="67" s="136" customFormat="1" spans="1:9">
      <c r="A67" s="134"/>
      <c r="B67" s="134"/>
      <c r="F67" s="150"/>
      <c r="G67" s="150"/>
      <c r="H67" s="151"/>
      <c r="I67" s="155"/>
    </row>
    <row r="68" s="136" customFormat="1" spans="1:9">
      <c r="A68" s="134"/>
      <c r="B68" s="134"/>
      <c r="F68" s="150"/>
      <c r="G68" s="150"/>
      <c r="H68" s="151"/>
      <c r="I68" s="155"/>
    </row>
    <row r="69" s="136" customFormat="1" spans="1:9">
      <c r="A69" s="134"/>
      <c r="B69" s="134"/>
      <c r="F69" s="150"/>
      <c r="G69" s="150"/>
      <c r="H69" s="151"/>
      <c r="I69" s="155"/>
    </row>
    <row r="70" s="136" customFormat="1" spans="1:9">
      <c r="A70" s="134"/>
      <c r="B70" s="134"/>
      <c r="F70" s="150"/>
      <c r="G70" s="150"/>
      <c r="H70" s="151"/>
      <c r="I70" s="155"/>
    </row>
    <row r="71" s="136" customFormat="1" spans="1:9">
      <c r="A71" s="134"/>
      <c r="B71" s="134"/>
      <c r="F71" s="150"/>
      <c r="G71" s="150"/>
      <c r="H71" s="151"/>
      <c r="I71" s="155"/>
    </row>
    <row r="72" s="136" customFormat="1" spans="1:9">
      <c r="A72" s="134"/>
      <c r="B72" s="134"/>
      <c r="F72" s="150"/>
      <c r="G72" s="150"/>
      <c r="H72" s="151"/>
      <c r="I72" s="155"/>
    </row>
    <row r="73" s="136" customFormat="1" spans="1:9">
      <c r="A73" s="134"/>
      <c r="B73" s="134"/>
      <c r="F73" s="150"/>
      <c r="G73" s="150"/>
      <c r="H73" s="151"/>
      <c r="I73" s="155"/>
    </row>
    <row r="74" s="136" customFormat="1" spans="1:9">
      <c r="A74" s="134"/>
      <c r="B74" s="134"/>
      <c r="F74" s="150"/>
      <c r="G74" s="150"/>
      <c r="H74" s="151"/>
      <c r="I74" s="155"/>
    </row>
    <row r="75" s="136" customFormat="1" spans="1:9">
      <c r="A75" s="134"/>
      <c r="B75" s="134"/>
      <c r="F75" s="150"/>
      <c r="G75" s="150"/>
      <c r="H75" s="151"/>
      <c r="I75" s="155"/>
    </row>
    <row r="76" s="136" customFormat="1" spans="1:9">
      <c r="A76" s="134"/>
      <c r="B76" s="134"/>
      <c r="F76" s="150"/>
      <c r="G76" s="150"/>
      <c r="H76" s="151"/>
      <c r="I76" s="155"/>
    </row>
    <row r="77" s="136" customFormat="1" spans="1:9">
      <c r="A77" s="134"/>
      <c r="B77" s="134"/>
      <c r="F77" s="150"/>
      <c r="G77" s="150"/>
      <c r="H77" s="151"/>
      <c r="I77" s="155"/>
    </row>
    <row r="78" s="136" customFormat="1" spans="1:9">
      <c r="A78" s="134"/>
      <c r="B78" s="134"/>
      <c r="F78" s="150"/>
      <c r="G78" s="150"/>
      <c r="H78" s="151"/>
      <c r="I78" s="155"/>
    </row>
    <row r="79" s="136" customFormat="1" spans="1:9">
      <c r="A79" s="134"/>
      <c r="B79" s="134"/>
      <c r="F79" s="150"/>
      <c r="G79" s="150"/>
      <c r="H79" s="151"/>
      <c r="I79" s="155"/>
    </row>
    <row r="80" s="136" customFormat="1" spans="1:9">
      <c r="A80" s="134"/>
      <c r="B80" s="134"/>
      <c r="F80" s="150"/>
      <c r="G80" s="150"/>
      <c r="H80" s="151"/>
      <c r="I80" s="155"/>
    </row>
    <row r="81" s="136" customFormat="1" spans="1:9">
      <c r="A81" s="134"/>
      <c r="B81" s="134"/>
      <c r="F81" s="150"/>
      <c r="G81" s="150"/>
      <c r="H81" s="151"/>
      <c r="I81" s="155"/>
    </row>
    <row r="82" s="136" customFormat="1" spans="1:9">
      <c r="A82" s="134"/>
      <c r="B82" s="134"/>
      <c r="F82" s="150"/>
      <c r="G82" s="150"/>
      <c r="H82" s="151"/>
      <c r="I82" s="155"/>
    </row>
    <row r="83" s="136" customFormat="1" spans="1:9">
      <c r="A83" s="134"/>
      <c r="B83" s="134"/>
      <c r="F83" s="150"/>
      <c r="G83" s="150"/>
      <c r="H83" s="151"/>
      <c r="I83" s="155"/>
    </row>
    <row r="84" s="136" customFormat="1" spans="1:9">
      <c r="A84" s="134"/>
      <c r="B84" s="134"/>
      <c r="F84" s="150"/>
      <c r="G84" s="150"/>
      <c r="H84" s="151"/>
      <c r="I84" s="155"/>
    </row>
    <row r="85" s="136" customFormat="1" spans="1:9">
      <c r="A85" s="134"/>
      <c r="B85" s="134"/>
      <c r="F85" s="150"/>
      <c r="G85" s="150"/>
      <c r="H85" s="151"/>
      <c r="I85" s="155"/>
    </row>
    <row r="86" s="136" customFormat="1" spans="1:9">
      <c r="A86" s="134"/>
      <c r="B86" s="134"/>
      <c r="F86" s="150"/>
      <c r="G86" s="150"/>
      <c r="H86" s="151"/>
      <c r="I86" s="155"/>
    </row>
    <row r="87" s="136" customFormat="1" spans="1:9">
      <c r="A87" s="134"/>
      <c r="B87" s="134"/>
      <c r="F87" s="150"/>
      <c r="G87" s="150"/>
      <c r="H87" s="151"/>
      <c r="I87" s="155"/>
    </row>
    <row r="88" s="136" customFormat="1" spans="1:9">
      <c r="A88" s="134"/>
      <c r="B88" s="134"/>
      <c r="F88" s="150"/>
      <c r="G88" s="150"/>
      <c r="H88" s="151"/>
      <c r="I88" s="155"/>
    </row>
    <row r="89" s="136" customFormat="1" spans="1:9">
      <c r="A89" s="134"/>
      <c r="B89" s="134"/>
      <c r="F89" s="150"/>
      <c r="G89" s="150"/>
      <c r="H89" s="151"/>
      <c r="I89" s="155"/>
    </row>
    <row r="90" s="136" customFormat="1" spans="1:9">
      <c r="A90" s="134"/>
      <c r="B90" s="134"/>
      <c r="F90" s="150"/>
      <c r="G90" s="150"/>
      <c r="H90" s="151"/>
      <c r="I90" s="155"/>
    </row>
    <row r="91" s="136" customFormat="1" spans="1:9">
      <c r="A91" s="134"/>
      <c r="B91" s="134"/>
      <c r="F91" s="150"/>
      <c r="G91" s="150"/>
      <c r="H91" s="151"/>
      <c r="I91" s="155"/>
    </row>
    <row r="92" s="136" customFormat="1" spans="1:9">
      <c r="A92" s="134"/>
      <c r="B92" s="134"/>
      <c r="F92" s="150"/>
      <c r="G92" s="150"/>
      <c r="H92" s="151"/>
      <c r="I92" s="155"/>
    </row>
    <row r="93" s="136" customFormat="1" spans="1:9">
      <c r="A93" s="134"/>
      <c r="B93" s="134"/>
      <c r="F93" s="150"/>
      <c r="G93" s="150"/>
      <c r="H93" s="151"/>
      <c r="I93" s="155"/>
    </row>
    <row r="94" s="136" customFormat="1" spans="1:9">
      <c r="A94" s="134"/>
      <c r="B94" s="134"/>
      <c r="F94" s="150"/>
      <c r="G94" s="150"/>
      <c r="H94" s="151"/>
      <c r="I94" s="155"/>
    </row>
    <row r="95" s="136" customFormat="1" spans="1:9">
      <c r="A95" s="134"/>
      <c r="B95" s="134"/>
      <c r="F95" s="150"/>
      <c r="G95" s="150"/>
      <c r="H95" s="151"/>
      <c r="I95" s="155"/>
    </row>
    <row r="96" s="136" customFormat="1" spans="1:9">
      <c r="A96" s="134"/>
      <c r="B96" s="134"/>
      <c r="F96" s="150"/>
      <c r="G96" s="150"/>
      <c r="H96" s="151"/>
      <c r="I96" s="155"/>
    </row>
    <row r="97" s="136" customFormat="1" spans="1:9">
      <c r="A97" s="134"/>
      <c r="B97" s="134"/>
      <c r="F97" s="150"/>
      <c r="G97" s="150"/>
      <c r="H97" s="151"/>
      <c r="I97" s="155"/>
    </row>
    <row r="98" s="136" customFormat="1" spans="1:9">
      <c r="A98" s="134"/>
      <c r="B98" s="134"/>
      <c r="F98" s="150"/>
      <c r="G98" s="150"/>
      <c r="H98" s="151"/>
      <c r="I98" s="155"/>
    </row>
    <row r="99" s="136" customFormat="1" spans="1:9">
      <c r="A99" s="134"/>
      <c r="B99" s="134"/>
      <c r="F99" s="150"/>
      <c r="G99" s="150"/>
      <c r="H99" s="151"/>
      <c r="I99" s="155"/>
    </row>
    <row r="100" s="136" customFormat="1" spans="1:9">
      <c r="A100" s="134"/>
      <c r="B100" s="134"/>
      <c r="F100" s="150"/>
      <c r="G100" s="150"/>
      <c r="H100" s="151"/>
      <c r="I100" s="155"/>
    </row>
    <row r="101" s="136" customFormat="1" spans="1:9">
      <c r="A101" s="134"/>
      <c r="B101" s="134"/>
      <c r="F101" s="150"/>
      <c r="G101" s="150"/>
      <c r="H101" s="151"/>
      <c r="I101" s="155"/>
    </row>
    <row r="102" s="136" customFormat="1" spans="1:9">
      <c r="A102" s="134"/>
      <c r="B102" s="134"/>
      <c r="F102" s="150"/>
      <c r="G102" s="150"/>
      <c r="H102" s="151"/>
      <c r="I102" s="155"/>
    </row>
    <row r="103" s="136" customFormat="1" spans="1:9">
      <c r="A103" s="134"/>
      <c r="B103" s="134"/>
      <c r="F103" s="150"/>
      <c r="G103" s="150"/>
      <c r="H103" s="151"/>
      <c r="I103" s="155"/>
    </row>
    <row r="104" s="136" customFormat="1" spans="1:9">
      <c r="A104" s="134"/>
      <c r="B104" s="134"/>
      <c r="F104" s="150"/>
      <c r="G104" s="150"/>
      <c r="H104" s="151"/>
      <c r="I104" s="155"/>
    </row>
    <row r="105" s="136" customFormat="1" spans="1:9">
      <c r="A105" s="134"/>
      <c r="B105" s="134"/>
      <c r="F105" s="150"/>
      <c r="G105" s="150"/>
      <c r="H105" s="151"/>
      <c r="I105" s="155"/>
    </row>
    <row r="106" s="136" customFormat="1" spans="1:9">
      <c r="A106" s="134"/>
      <c r="B106" s="134"/>
      <c r="F106" s="150"/>
      <c r="G106" s="150"/>
      <c r="H106" s="151"/>
      <c r="I106" s="155"/>
    </row>
    <row r="107" s="136" customFormat="1" spans="1:9">
      <c r="A107" s="134"/>
      <c r="B107" s="134"/>
      <c r="F107" s="150"/>
      <c r="G107" s="150"/>
      <c r="H107" s="151"/>
      <c r="I107" s="155"/>
    </row>
    <row r="108" s="136" customFormat="1" spans="1:9">
      <c r="A108" s="134"/>
      <c r="B108" s="134"/>
      <c r="F108" s="150"/>
      <c r="G108" s="150"/>
      <c r="H108" s="151"/>
      <c r="I108" s="155"/>
    </row>
    <row r="109" s="136" customFormat="1" spans="1:9">
      <c r="A109" s="134"/>
      <c r="B109" s="134"/>
      <c r="F109" s="150"/>
      <c r="G109" s="150"/>
      <c r="H109" s="151"/>
      <c r="I109" s="155"/>
    </row>
    <row r="110" s="136" customFormat="1" spans="1:9">
      <c r="A110" s="134"/>
      <c r="B110" s="134"/>
      <c r="F110" s="150"/>
      <c r="G110" s="150"/>
      <c r="H110" s="151"/>
      <c r="I110" s="155"/>
    </row>
    <row r="111" s="136" customFormat="1" spans="1:9">
      <c r="A111" s="134"/>
      <c r="B111" s="134"/>
      <c r="F111" s="150"/>
      <c r="G111" s="150"/>
      <c r="H111" s="151"/>
      <c r="I111" s="155"/>
    </row>
    <row r="112" s="136" customFormat="1" spans="1:9">
      <c r="A112" s="134"/>
      <c r="B112" s="134"/>
      <c r="F112" s="150"/>
      <c r="G112" s="150"/>
      <c r="H112" s="151"/>
      <c r="I112" s="155"/>
    </row>
    <row r="113" s="136" customFormat="1" spans="1:9">
      <c r="A113" s="134"/>
      <c r="B113" s="134"/>
      <c r="F113" s="150"/>
      <c r="G113" s="150"/>
      <c r="H113" s="151"/>
      <c r="I113" s="155"/>
    </row>
    <row r="114" s="136" customFormat="1" spans="1:9">
      <c r="A114" s="134"/>
      <c r="B114" s="134"/>
      <c r="F114" s="150"/>
      <c r="G114" s="150"/>
      <c r="H114" s="151"/>
      <c r="I114" s="155"/>
    </row>
    <row r="115" s="136" customFormat="1" spans="1:9">
      <c r="A115" s="134"/>
      <c r="B115" s="134"/>
      <c r="F115" s="150"/>
      <c r="G115" s="150"/>
      <c r="H115" s="151"/>
      <c r="I115" s="155"/>
    </row>
    <row r="116" s="136" customFormat="1" spans="1:9">
      <c r="A116" s="134"/>
      <c r="B116" s="134"/>
      <c r="F116" s="150"/>
      <c r="G116" s="150"/>
      <c r="H116" s="151"/>
      <c r="I116" s="155"/>
    </row>
    <row r="117" s="136" customFormat="1" spans="1:9">
      <c r="A117" s="134"/>
      <c r="B117" s="134"/>
      <c r="F117" s="150"/>
      <c r="G117" s="150"/>
      <c r="H117" s="151"/>
      <c r="I117" s="155"/>
    </row>
    <row r="118" s="136" customFormat="1" spans="1:9">
      <c r="A118" s="134"/>
      <c r="B118" s="134"/>
      <c r="F118" s="150"/>
      <c r="G118" s="150"/>
      <c r="H118" s="151"/>
      <c r="I118" s="155"/>
    </row>
    <row r="119" s="136" customFormat="1" spans="1:9">
      <c r="A119" s="134"/>
      <c r="B119" s="134"/>
      <c r="F119" s="150"/>
      <c r="G119" s="150"/>
      <c r="H119" s="151"/>
      <c r="I119" s="155"/>
    </row>
    <row r="120" s="136" customFormat="1" spans="1:9">
      <c r="A120" s="134"/>
      <c r="B120" s="134"/>
      <c r="F120" s="150"/>
      <c r="G120" s="150"/>
      <c r="H120" s="151"/>
      <c r="I120" s="155"/>
    </row>
    <row r="121" s="136" customFormat="1" spans="1:9">
      <c r="A121" s="134"/>
      <c r="B121" s="134"/>
      <c r="F121" s="150"/>
      <c r="G121" s="150"/>
      <c r="H121" s="151"/>
      <c r="I121" s="155"/>
    </row>
    <row r="122" s="136" customFormat="1" spans="1:9">
      <c r="A122" s="134"/>
      <c r="B122" s="134"/>
      <c r="F122" s="150"/>
      <c r="G122" s="150"/>
      <c r="H122" s="151"/>
      <c r="I122" s="155"/>
    </row>
    <row r="123" s="136" customFormat="1" spans="1:9">
      <c r="A123" s="134"/>
      <c r="B123" s="134"/>
      <c r="F123" s="150"/>
      <c r="G123" s="150"/>
      <c r="H123" s="151"/>
      <c r="I123" s="155"/>
    </row>
    <row r="124" s="136" customFormat="1" spans="1:9">
      <c r="A124" s="134"/>
      <c r="B124" s="134"/>
      <c r="F124" s="150"/>
      <c r="G124" s="150"/>
      <c r="H124" s="151"/>
      <c r="I124" s="155"/>
    </row>
    <row r="125" s="136" customFormat="1" spans="1:9">
      <c r="A125" s="134"/>
      <c r="B125" s="134"/>
      <c r="F125" s="150"/>
      <c r="G125" s="150"/>
      <c r="H125" s="151"/>
      <c r="I125" s="155"/>
    </row>
    <row r="126" s="136" customFormat="1" spans="1:9">
      <c r="A126" s="134"/>
      <c r="B126" s="134"/>
      <c r="F126" s="150"/>
      <c r="G126" s="150"/>
      <c r="H126" s="151"/>
      <c r="I126" s="155"/>
    </row>
    <row r="127" s="136" customFormat="1" spans="1:9">
      <c r="A127" s="134"/>
      <c r="B127" s="134"/>
      <c r="F127" s="150"/>
      <c r="G127" s="150"/>
      <c r="H127" s="151"/>
      <c r="I127" s="155"/>
    </row>
    <row r="128" s="136" customFormat="1" spans="1:9">
      <c r="A128" s="134"/>
      <c r="B128" s="134"/>
      <c r="F128" s="150"/>
      <c r="G128" s="150"/>
      <c r="H128" s="151"/>
      <c r="I128" s="155"/>
    </row>
    <row r="129" s="136" customFormat="1" spans="1:9">
      <c r="A129" s="134"/>
      <c r="B129" s="134"/>
      <c r="F129" s="150"/>
      <c r="G129" s="150"/>
      <c r="H129" s="151"/>
      <c r="I129" s="155"/>
    </row>
    <row r="130" s="136" customFormat="1" spans="1:9">
      <c r="A130" s="134"/>
      <c r="B130" s="134"/>
      <c r="F130" s="150"/>
      <c r="G130" s="150"/>
      <c r="H130" s="151"/>
      <c r="I130" s="155"/>
    </row>
    <row r="131" s="136" customFormat="1" spans="1:9">
      <c r="A131" s="134"/>
      <c r="B131" s="134"/>
      <c r="F131" s="150"/>
      <c r="G131" s="150"/>
      <c r="H131" s="151"/>
      <c r="I131" s="155"/>
    </row>
    <row r="132" s="136" customFormat="1" spans="1:9">
      <c r="A132" s="134"/>
      <c r="B132" s="134"/>
      <c r="F132" s="150"/>
      <c r="G132" s="150"/>
      <c r="H132" s="151"/>
      <c r="I132" s="155"/>
    </row>
    <row r="133" s="136" customFormat="1" spans="1:9">
      <c r="A133" s="134"/>
      <c r="B133" s="134"/>
      <c r="F133" s="150"/>
      <c r="G133" s="150"/>
      <c r="H133" s="151"/>
      <c r="I133" s="155"/>
    </row>
    <row r="134" s="136" customFormat="1" spans="1:9">
      <c r="A134" s="134"/>
      <c r="B134" s="134"/>
      <c r="F134" s="150"/>
      <c r="G134" s="150"/>
      <c r="H134" s="151"/>
      <c r="I134" s="155"/>
    </row>
    <row r="135" s="136" customFormat="1" spans="1:9">
      <c r="A135" s="134"/>
      <c r="B135" s="134"/>
      <c r="F135" s="150"/>
      <c r="G135" s="150"/>
      <c r="H135" s="151"/>
      <c r="I135" s="155"/>
    </row>
    <row r="136" s="136" customFormat="1" spans="1:9">
      <c r="A136" s="134"/>
      <c r="B136" s="134"/>
      <c r="F136" s="150"/>
      <c r="G136" s="150"/>
      <c r="H136" s="151"/>
      <c r="I136" s="155"/>
    </row>
    <row r="137" s="136" customFormat="1" spans="1:9">
      <c r="A137" s="134"/>
      <c r="B137" s="134"/>
      <c r="F137" s="150"/>
      <c r="G137" s="150"/>
      <c r="H137" s="151"/>
      <c r="I137" s="155"/>
    </row>
    <row r="138" s="136" customFormat="1" spans="1:9">
      <c r="A138" s="134"/>
      <c r="B138" s="134"/>
      <c r="F138" s="150"/>
      <c r="G138" s="150"/>
      <c r="H138" s="151"/>
      <c r="I138" s="155"/>
    </row>
    <row r="139" s="136" customFormat="1" spans="1:9">
      <c r="A139" s="134"/>
      <c r="B139" s="134"/>
      <c r="F139" s="150"/>
      <c r="G139" s="150"/>
      <c r="H139" s="151"/>
      <c r="I139" s="155"/>
    </row>
    <row r="140" s="136" customFormat="1" spans="1:9">
      <c r="A140" s="134"/>
      <c r="B140" s="134"/>
      <c r="F140" s="150"/>
      <c r="G140" s="150"/>
      <c r="H140" s="151"/>
      <c r="I140" s="155"/>
    </row>
    <row r="141" s="136" customFormat="1" spans="1:9">
      <c r="A141" s="134"/>
      <c r="B141" s="134"/>
      <c r="F141" s="150"/>
      <c r="G141" s="150"/>
      <c r="H141" s="151"/>
      <c r="I141" s="155"/>
    </row>
    <row r="142" s="136" customFormat="1" spans="1:9">
      <c r="A142" s="134"/>
      <c r="B142" s="134"/>
      <c r="F142" s="150"/>
      <c r="G142" s="150"/>
      <c r="H142" s="151"/>
      <c r="I142" s="155"/>
    </row>
    <row r="143" s="136" customFormat="1" spans="1:9">
      <c r="A143" s="134"/>
      <c r="B143" s="134"/>
      <c r="F143" s="150"/>
      <c r="G143" s="150"/>
      <c r="H143" s="151"/>
      <c r="I143" s="155"/>
    </row>
    <row r="144" s="136" customFormat="1" spans="1:9">
      <c r="A144" s="134"/>
      <c r="B144" s="134"/>
      <c r="F144" s="150"/>
      <c r="G144" s="150"/>
      <c r="H144" s="151"/>
      <c r="I144" s="155"/>
    </row>
    <row r="145" s="136" customFormat="1" spans="1:9">
      <c r="A145" s="134"/>
      <c r="B145" s="134"/>
      <c r="F145" s="150"/>
      <c r="G145" s="150"/>
      <c r="H145" s="151"/>
      <c r="I145" s="155"/>
    </row>
    <row r="146" s="136" customFormat="1" spans="1:9">
      <c r="A146" s="134"/>
      <c r="B146" s="134"/>
      <c r="F146" s="150"/>
      <c r="G146" s="150"/>
      <c r="H146" s="151"/>
      <c r="I146" s="155"/>
    </row>
    <row r="147" s="136" customFormat="1" spans="1:9">
      <c r="A147" s="134"/>
      <c r="B147" s="134"/>
      <c r="F147" s="150"/>
      <c r="G147" s="150"/>
      <c r="H147" s="151"/>
      <c r="I147" s="155"/>
    </row>
    <row r="148" s="136" customFormat="1" spans="1:9">
      <c r="A148" s="134"/>
      <c r="B148" s="134"/>
      <c r="F148" s="150"/>
      <c r="G148" s="150"/>
      <c r="H148" s="151"/>
      <c r="I148" s="155"/>
    </row>
    <row r="149" s="136" customFormat="1" spans="1:9">
      <c r="A149" s="134"/>
      <c r="B149" s="134"/>
      <c r="F149" s="150"/>
      <c r="G149" s="150"/>
      <c r="H149" s="151"/>
      <c r="I149" s="155"/>
    </row>
    <row r="150" s="136" customFormat="1" spans="1:9">
      <c r="A150" s="134"/>
      <c r="B150" s="134"/>
      <c r="F150" s="150"/>
      <c r="G150" s="150"/>
      <c r="H150" s="151"/>
      <c r="I150" s="155"/>
    </row>
    <row r="151" s="136" customFormat="1" spans="1:9">
      <c r="A151" s="134"/>
      <c r="B151" s="134"/>
      <c r="F151" s="150"/>
      <c r="G151" s="150"/>
      <c r="H151" s="151"/>
      <c r="I151" s="155"/>
    </row>
    <row r="152" s="136" customFormat="1" spans="1:9">
      <c r="A152" s="134"/>
      <c r="B152" s="134"/>
      <c r="F152" s="150"/>
      <c r="G152" s="150"/>
      <c r="H152" s="151"/>
      <c r="I152" s="155"/>
    </row>
    <row r="153" s="136" customFormat="1" spans="1:9">
      <c r="A153" s="134"/>
      <c r="B153" s="134"/>
      <c r="F153" s="150"/>
      <c r="G153" s="150"/>
      <c r="H153" s="151"/>
      <c r="I153" s="155"/>
    </row>
    <row r="154" s="136" customFormat="1" spans="1:9">
      <c r="A154" s="134"/>
      <c r="B154" s="134"/>
      <c r="F154" s="150"/>
      <c r="G154" s="150"/>
      <c r="H154" s="151"/>
      <c r="I154" s="155"/>
    </row>
    <row r="155" s="136" customFormat="1" spans="1:9">
      <c r="A155" s="134"/>
      <c r="B155" s="134"/>
      <c r="F155" s="150"/>
      <c r="G155" s="150"/>
      <c r="H155" s="151"/>
      <c r="I155" s="155"/>
    </row>
    <row r="156" s="136" customFormat="1" spans="1:9">
      <c r="A156" s="134"/>
      <c r="B156" s="134"/>
      <c r="F156" s="150"/>
      <c r="G156" s="150"/>
      <c r="H156" s="151"/>
      <c r="I156" s="155"/>
    </row>
    <row r="157" s="136" customFormat="1" spans="1:9">
      <c r="A157" s="134"/>
      <c r="B157" s="134"/>
      <c r="F157" s="150"/>
      <c r="G157" s="150"/>
      <c r="H157" s="151"/>
      <c r="I157" s="155"/>
    </row>
    <row r="158" s="136" customFormat="1" spans="1:9">
      <c r="A158" s="134"/>
      <c r="B158" s="134"/>
      <c r="F158" s="150"/>
      <c r="G158" s="150"/>
      <c r="H158" s="151"/>
      <c r="I158" s="155"/>
    </row>
    <row r="159" s="136" customFormat="1" spans="1:9">
      <c r="A159" s="134"/>
      <c r="B159" s="134"/>
      <c r="F159" s="150"/>
      <c r="G159" s="150"/>
      <c r="H159" s="151"/>
      <c r="I159" s="155"/>
    </row>
    <row r="160" s="136" customFormat="1" spans="1:9">
      <c r="A160" s="134"/>
      <c r="B160" s="134"/>
      <c r="F160" s="150"/>
      <c r="G160" s="150"/>
      <c r="H160" s="151"/>
      <c r="I160" s="155"/>
    </row>
    <row r="161" s="136" customFormat="1" spans="1:9">
      <c r="A161" s="134"/>
      <c r="B161" s="134"/>
      <c r="F161" s="150"/>
      <c r="G161" s="150"/>
      <c r="H161" s="151"/>
      <c r="I161" s="155"/>
    </row>
    <row r="162" s="136" customFormat="1" spans="1:9">
      <c r="A162" s="134"/>
      <c r="B162" s="134"/>
      <c r="F162" s="150"/>
      <c r="G162" s="150"/>
      <c r="H162" s="151"/>
      <c r="I162" s="155"/>
    </row>
    <row r="163" s="136" customFormat="1" spans="1:9">
      <c r="A163" s="134"/>
      <c r="B163" s="134"/>
      <c r="F163" s="150"/>
      <c r="G163" s="150"/>
      <c r="H163" s="151"/>
      <c r="I163" s="155"/>
    </row>
    <row r="164" s="136" customFormat="1" spans="1:9">
      <c r="A164" s="134"/>
      <c r="B164" s="134"/>
      <c r="F164" s="150"/>
      <c r="G164" s="150"/>
      <c r="H164" s="151"/>
      <c r="I164" s="155"/>
    </row>
    <row r="165" s="136" customFormat="1" spans="1:9">
      <c r="A165" s="134"/>
      <c r="B165" s="134"/>
      <c r="F165" s="150"/>
      <c r="G165" s="150"/>
      <c r="H165" s="151"/>
      <c r="I165" s="155"/>
    </row>
    <row r="166" s="136" customFormat="1" spans="1:9">
      <c r="A166" s="134"/>
      <c r="B166" s="134"/>
      <c r="F166" s="150"/>
      <c r="G166" s="150"/>
      <c r="H166" s="151"/>
      <c r="I166" s="155"/>
    </row>
    <row r="167" s="136" customFormat="1" spans="1:9">
      <c r="A167" s="134"/>
      <c r="B167" s="134"/>
      <c r="F167" s="150"/>
      <c r="G167" s="150"/>
      <c r="H167" s="151"/>
      <c r="I167" s="155"/>
    </row>
    <row r="168" s="136" customFormat="1" spans="1:9">
      <c r="A168" s="134"/>
      <c r="B168" s="134"/>
      <c r="F168" s="150"/>
      <c r="G168" s="150"/>
      <c r="H168" s="151"/>
      <c r="I168" s="155"/>
    </row>
    <row r="169" s="136" customFormat="1" spans="1:9">
      <c r="A169" s="134"/>
      <c r="B169" s="134"/>
      <c r="F169" s="150"/>
      <c r="G169" s="150"/>
      <c r="H169" s="151"/>
      <c r="I169" s="155"/>
    </row>
    <row r="170" s="136" customFormat="1" spans="1:9">
      <c r="A170" s="134"/>
      <c r="B170" s="134"/>
      <c r="F170" s="150"/>
      <c r="G170" s="150"/>
      <c r="H170" s="151"/>
      <c r="I170" s="155"/>
    </row>
    <row r="171" s="136" customFormat="1" spans="1:9">
      <c r="A171" s="134"/>
      <c r="B171" s="134"/>
      <c r="F171" s="150"/>
      <c r="G171" s="150"/>
      <c r="H171" s="151"/>
      <c r="I171" s="155"/>
    </row>
    <row r="172" s="136" customFormat="1" spans="1:9">
      <c r="A172" s="134"/>
      <c r="B172" s="134"/>
      <c r="F172" s="150"/>
      <c r="G172" s="150"/>
      <c r="H172" s="151"/>
      <c r="I172" s="155"/>
    </row>
    <row r="173" s="136" customFormat="1" spans="1:9">
      <c r="A173" s="134"/>
      <c r="B173" s="134"/>
      <c r="F173" s="150"/>
      <c r="G173" s="150"/>
      <c r="H173" s="151"/>
      <c r="I173" s="155"/>
    </row>
    <row r="174" s="136" customFormat="1" spans="1:9">
      <c r="A174" s="134"/>
      <c r="B174" s="134"/>
      <c r="F174" s="150"/>
      <c r="G174" s="150"/>
      <c r="H174" s="151"/>
      <c r="I174" s="155"/>
    </row>
    <row r="175" s="136" customFormat="1" spans="1:9">
      <c r="A175" s="134"/>
      <c r="B175" s="134"/>
      <c r="F175" s="150"/>
      <c r="G175" s="150"/>
      <c r="H175" s="151"/>
      <c r="I175" s="155"/>
    </row>
    <row r="176" s="136" customFormat="1" spans="1:9">
      <c r="A176" s="134"/>
      <c r="B176" s="134"/>
      <c r="F176" s="150"/>
      <c r="G176" s="150"/>
      <c r="H176" s="151"/>
      <c r="I176" s="155"/>
    </row>
    <row r="177" s="136" customFormat="1" spans="1:9">
      <c r="A177" s="134"/>
      <c r="B177" s="134"/>
      <c r="F177" s="150"/>
      <c r="G177" s="150"/>
      <c r="H177" s="151"/>
      <c r="I177" s="155"/>
    </row>
    <row r="178" s="136" customFormat="1" spans="1:9">
      <c r="A178" s="134"/>
      <c r="B178" s="134"/>
      <c r="F178" s="150"/>
      <c r="G178" s="150"/>
      <c r="H178" s="151"/>
      <c r="I178" s="155"/>
    </row>
    <row r="179" s="136" customFormat="1" spans="1:9">
      <c r="A179" s="134"/>
      <c r="B179" s="134"/>
      <c r="F179" s="150"/>
      <c r="G179" s="150"/>
      <c r="H179" s="151"/>
      <c r="I179" s="155"/>
    </row>
    <row r="180" s="136" customFormat="1" spans="1:9">
      <c r="A180" s="134"/>
      <c r="B180" s="134"/>
      <c r="F180" s="150"/>
      <c r="G180" s="150"/>
      <c r="H180" s="151"/>
      <c r="I180" s="155"/>
    </row>
    <row r="181" s="136" customFormat="1" spans="1:9">
      <c r="A181" s="134"/>
      <c r="B181" s="134"/>
      <c r="F181" s="150"/>
      <c r="G181" s="150"/>
      <c r="H181" s="151"/>
      <c r="I181" s="155"/>
    </row>
    <row r="182" s="136" customFormat="1" spans="1:9">
      <c r="A182" s="134"/>
      <c r="B182" s="134"/>
      <c r="F182" s="150"/>
      <c r="G182" s="150"/>
      <c r="H182" s="151"/>
      <c r="I182" s="155"/>
    </row>
    <row r="183" s="136" customFormat="1" spans="1:9">
      <c r="A183" s="134"/>
      <c r="B183" s="134"/>
      <c r="F183" s="150"/>
      <c r="G183" s="150"/>
      <c r="H183" s="151"/>
      <c r="I183" s="155"/>
    </row>
    <row r="184" s="136" customFormat="1" spans="1:9">
      <c r="A184" s="134"/>
      <c r="B184" s="134"/>
      <c r="F184" s="150"/>
      <c r="G184" s="150"/>
      <c r="H184" s="151"/>
      <c r="I184" s="155"/>
    </row>
    <row r="185" s="136" customFormat="1" spans="1:9">
      <c r="A185" s="134"/>
      <c r="B185" s="134"/>
      <c r="F185" s="150"/>
      <c r="G185" s="150"/>
      <c r="H185" s="151"/>
      <c r="I185" s="155"/>
    </row>
    <row r="186" s="136" customFormat="1" spans="1:9">
      <c r="A186" s="134"/>
      <c r="B186" s="134"/>
      <c r="F186" s="150"/>
      <c r="G186" s="150"/>
      <c r="H186" s="151"/>
      <c r="I186" s="155"/>
    </row>
    <row r="187" s="136" customFormat="1" spans="1:9">
      <c r="A187" s="134"/>
      <c r="B187" s="134"/>
      <c r="F187" s="150"/>
      <c r="G187" s="150"/>
      <c r="H187" s="151"/>
      <c r="I187" s="155"/>
    </row>
    <row r="188" s="136" customFormat="1" spans="1:9">
      <c r="A188" s="134"/>
      <c r="B188" s="134"/>
      <c r="F188" s="150"/>
      <c r="G188" s="150"/>
      <c r="H188" s="151"/>
      <c r="I188" s="155"/>
    </row>
    <row r="189" s="136" customFormat="1" spans="1:9">
      <c r="A189" s="134"/>
      <c r="B189" s="134"/>
      <c r="F189" s="150"/>
      <c r="G189" s="150"/>
      <c r="H189" s="151"/>
      <c r="I189" s="155"/>
    </row>
    <row r="190" s="136" customFormat="1" spans="1:9">
      <c r="A190" s="134"/>
      <c r="B190" s="134"/>
      <c r="F190" s="150"/>
      <c r="G190" s="150"/>
      <c r="H190" s="151"/>
      <c r="I190" s="155"/>
    </row>
    <row r="191" s="136" customFormat="1" spans="1:9">
      <c r="A191" s="134"/>
      <c r="B191" s="134"/>
      <c r="F191" s="150"/>
      <c r="G191" s="150"/>
      <c r="H191" s="151"/>
      <c r="I191" s="155"/>
    </row>
    <row r="192" s="136" customFormat="1" spans="1:9">
      <c r="A192" s="134"/>
      <c r="B192" s="134"/>
      <c r="F192" s="150"/>
      <c r="G192" s="150"/>
      <c r="H192" s="151"/>
      <c r="I192" s="155"/>
    </row>
    <row r="193" s="136" customFormat="1" spans="1:9">
      <c r="A193" s="134"/>
      <c r="B193" s="134"/>
      <c r="F193" s="150"/>
      <c r="G193" s="150"/>
      <c r="H193" s="151"/>
      <c r="I193" s="155"/>
    </row>
    <row r="194" s="136" customFormat="1" spans="1:9">
      <c r="A194" s="134"/>
      <c r="B194" s="134"/>
      <c r="F194" s="150"/>
      <c r="G194" s="150"/>
      <c r="H194" s="151"/>
      <c r="I194" s="155"/>
    </row>
    <row r="195" s="136" customFormat="1" spans="1:9">
      <c r="A195" s="134"/>
      <c r="B195" s="134"/>
      <c r="F195" s="150"/>
      <c r="G195" s="150"/>
      <c r="H195" s="151"/>
      <c r="I195" s="155"/>
    </row>
    <row r="196" s="136" customFormat="1" spans="1:9">
      <c r="A196" s="134"/>
      <c r="B196" s="134"/>
      <c r="F196" s="150"/>
      <c r="G196" s="150"/>
      <c r="H196" s="151"/>
      <c r="I196" s="155"/>
    </row>
    <row r="197" s="136" customFormat="1" spans="1:9">
      <c r="A197" s="134"/>
      <c r="B197" s="134"/>
      <c r="F197" s="150"/>
      <c r="G197" s="150"/>
      <c r="H197" s="151"/>
      <c r="I197" s="155"/>
    </row>
    <row r="198" s="136" customFormat="1" spans="1:9">
      <c r="A198" s="134"/>
      <c r="B198" s="134"/>
      <c r="F198" s="150"/>
      <c r="G198" s="150"/>
      <c r="H198" s="151"/>
      <c r="I198" s="155"/>
    </row>
    <row r="199" s="136" customFormat="1" spans="1:9">
      <c r="A199" s="134"/>
      <c r="B199" s="134"/>
      <c r="F199" s="150"/>
      <c r="G199" s="150"/>
      <c r="H199" s="151"/>
      <c r="I199" s="155"/>
    </row>
    <row r="200" s="136" customFormat="1" spans="1:9">
      <c r="A200" s="134"/>
      <c r="B200" s="134"/>
      <c r="F200" s="150"/>
      <c r="G200" s="150"/>
      <c r="H200" s="151"/>
      <c r="I200" s="155"/>
    </row>
    <row r="201" s="136" customFormat="1" spans="1:9">
      <c r="A201" s="134"/>
      <c r="B201" s="134"/>
      <c r="F201" s="150"/>
      <c r="G201" s="150"/>
      <c r="H201" s="151"/>
      <c r="I201" s="155"/>
    </row>
    <row r="202" s="136" customFormat="1" spans="1:9">
      <c r="A202" s="134"/>
      <c r="B202" s="134"/>
      <c r="F202" s="150"/>
      <c r="G202" s="150"/>
      <c r="H202" s="151"/>
      <c r="I202" s="155"/>
    </row>
    <row r="203" s="136" customFormat="1" spans="1:9">
      <c r="A203" s="134"/>
      <c r="B203" s="134"/>
      <c r="F203" s="150"/>
      <c r="G203" s="150"/>
      <c r="H203" s="151"/>
      <c r="I203" s="155"/>
    </row>
    <row r="204" s="136" customFormat="1" spans="1:9">
      <c r="A204" s="134"/>
      <c r="B204" s="134"/>
      <c r="F204" s="150"/>
      <c r="G204" s="150"/>
      <c r="H204" s="151"/>
      <c r="I204" s="155"/>
    </row>
    <row r="205" s="136" customFormat="1" spans="1:9">
      <c r="A205" s="134"/>
      <c r="B205" s="134"/>
      <c r="F205" s="150"/>
      <c r="G205" s="150"/>
      <c r="H205" s="151"/>
      <c r="I205" s="155"/>
    </row>
    <row r="206" s="136" customFormat="1" spans="1:9">
      <c r="A206" s="134"/>
      <c r="B206" s="134"/>
      <c r="F206" s="150"/>
      <c r="G206" s="150"/>
      <c r="H206" s="151"/>
      <c r="I206" s="155"/>
    </row>
    <row r="207" s="136" customFormat="1" spans="1:9">
      <c r="A207" s="134"/>
      <c r="B207" s="134"/>
      <c r="F207" s="150"/>
      <c r="G207" s="150"/>
      <c r="H207" s="151"/>
      <c r="I207" s="155"/>
    </row>
    <row r="208" s="136" customFormat="1" spans="1:9">
      <c r="A208" s="134"/>
      <c r="B208" s="134"/>
      <c r="F208" s="150"/>
      <c r="G208" s="150"/>
      <c r="H208" s="151"/>
      <c r="I208" s="155"/>
    </row>
    <row r="209" s="136" customFormat="1" spans="1:9">
      <c r="A209" s="134"/>
      <c r="B209" s="134"/>
      <c r="F209" s="150"/>
      <c r="G209" s="150"/>
      <c r="H209" s="151"/>
      <c r="I209" s="155"/>
    </row>
    <row r="210" s="136" customFormat="1" spans="1:9">
      <c r="A210" s="134"/>
      <c r="B210" s="134"/>
      <c r="F210" s="150"/>
      <c r="G210" s="150"/>
      <c r="H210" s="151"/>
      <c r="I210" s="155"/>
    </row>
    <row r="211" s="136" customFormat="1" spans="1:9">
      <c r="A211" s="134"/>
      <c r="B211" s="134"/>
      <c r="F211" s="150"/>
      <c r="G211" s="150"/>
      <c r="H211" s="151"/>
      <c r="I211" s="155"/>
    </row>
    <row r="212" s="136" customFormat="1" spans="1:9">
      <c r="A212" s="134"/>
      <c r="B212" s="134"/>
      <c r="F212" s="150"/>
      <c r="G212" s="150"/>
      <c r="H212" s="151"/>
      <c r="I212" s="155"/>
    </row>
    <row r="213" s="136" customFormat="1" spans="1:9">
      <c r="A213" s="134"/>
      <c r="B213" s="134"/>
      <c r="F213" s="150"/>
      <c r="G213" s="150"/>
      <c r="H213" s="151"/>
      <c r="I213" s="155"/>
    </row>
    <row r="214" s="136" customFormat="1" spans="1:9">
      <c r="A214" s="134"/>
      <c r="B214" s="134"/>
      <c r="F214" s="150"/>
      <c r="G214" s="150"/>
      <c r="H214" s="151"/>
      <c r="I214" s="155"/>
    </row>
    <row r="215" s="136" customFormat="1" spans="1:9">
      <c r="A215" s="134"/>
      <c r="B215" s="134"/>
      <c r="F215" s="150"/>
      <c r="G215" s="150"/>
      <c r="H215" s="151"/>
      <c r="I215" s="155"/>
    </row>
    <row r="216" s="136" customFormat="1" spans="1:9">
      <c r="A216" s="134"/>
      <c r="B216" s="134"/>
      <c r="F216" s="150"/>
      <c r="G216" s="150"/>
      <c r="H216" s="151"/>
      <c r="I216" s="155"/>
    </row>
    <row r="217" s="136" customFormat="1" spans="1:9">
      <c r="A217" s="134"/>
      <c r="B217" s="134"/>
      <c r="F217" s="150"/>
      <c r="G217" s="150"/>
      <c r="H217" s="151"/>
      <c r="I217" s="155"/>
    </row>
    <row r="218" s="136" customFormat="1" spans="1:9">
      <c r="A218" s="134"/>
      <c r="B218" s="134"/>
      <c r="F218" s="150"/>
      <c r="G218" s="150"/>
      <c r="H218" s="151"/>
      <c r="I218" s="155"/>
    </row>
    <row r="219" s="136" customFormat="1" spans="1:9">
      <c r="A219" s="134"/>
      <c r="B219" s="134"/>
      <c r="F219" s="150"/>
      <c r="G219" s="150"/>
      <c r="H219" s="151"/>
      <c r="I219" s="155"/>
    </row>
    <row r="220" s="136" customFormat="1" spans="1:9">
      <c r="A220" s="134"/>
      <c r="B220" s="134"/>
      <c r="F220" s="150"/>
      <c r="G220" s="150"/>
      <c r="H220" s="151"/>
      <c r="I220" s="155"/>
    </row>
    <row r="221" s="136" customFormat="1" spans="1:9">
      <c r="A221" s="134"/>
      <c r="B221" s="134"/>
      <c r="F221" s="150"/>
      <c r="G221" s="150"/>
      <c r="H221" s="151"/>
      <c r="I221" s="155"/>
    </row>
    <row r="222" s="136" customFormat="1" spans="1:9">
      <c r="A222" s="134"/>
      <c r="B222" s="134"/>
      <c r="F222" s="150"/>
      <c r="G222" s="150"/>
      <c r="H222" s="151"/>
      <c r="I222" s="155"/>
    </row>
    <row r="223" s="136" customFormat="1" spans="1:9">
      <c r="A223" s="134"/>
      <c r="B223" s="134"/>
      <c r="F223" s="150"/>
      <c r="G223" s="150"/>
      <c r="H223" s="151"/>
      <c r="I223" s="155"/>
    </row>
    <row r="224" s="136" customFormat="1" spans="1:9">
      <c r="A224" s="134"/>
      <c r="B224" s="134"/>
      <c r="F224" s="150"/>
      <c r="G224" s="150"/>
      <c r="H224" s="151"/>
      <c r="I224" s="155"/>
    </row>
    <row r="225" s="136" customFormat="1" spans="1:9">
      <c r="A225" s="134"/>
      <c r="B225" s="134"/>
      <c r="F225" s="150"/>
      <c r="G225" s="150"/>
      <c r="H225" s="151"/>
      <c r="I225" s="155"/>
    </row>
    <row r="226" s="136" customFormat="1" spans="1:9">
      <c r="A226" s="134"/>
      <c r="B226" s="134"/>
      <c r="F226" s="150"/>
      <c r="G226" s="150"/>
      <c r="H226" s="151"/>
      <c r="I226" s="155"/>
    </row>
    <row r="227" s="136" customFormat="1" spans="1:9">
      <c r="A227" s="134"/>
      <c r="B227" s="134"/>
      <c r="F227" s="150"/>
      <c r="G227" s="150"/>
      <c r="H227" s="151"/>
      <c r="I227" s="155"/>
    </row>
    <row r="228" s="136" customFormat="1" spans="1:9">
      <c r="A228" s="134"/>
      <c r="B228" s="134"/>
      <c r="F228" s="150"/>
      <c r="G228" s="150"/>
      <c r="H228" s="151"/>
      <c r="I228" s="155"/>
    </row>
    <row r="229" s="136" customFormat="1" spans="1:9">
      <c r="A229" s="134"/>
      <c r="B229" s="134"/>
      <c r="F229" s="150"/>
      <c r="G229" s="150"/>
      <c r="H229" s="151"/>
      <c r="I229" s="155"/>
    </row>
    <row r="230" s="136" customFormat="1" spans="1:9">
      <c r="A230" s="134"/>
      <c r="B230" s="134"/>
      <c r="F230" s="150"/>
      <c r="G230" s="150"/>
      <c r="H230" s="151"/>
      <c r="I230" s="155"/>
    </row>
    <row r="231" s="136" customFormat="1" spans="1:9">
      <c r="A231" s="134"/>
      <c r="B231" s="134"/>
      <c r="F231" s="150"/>
      <c r="G231" s="150"/>
      <c r="H231" s="151"/>
      <c r="I231" s="155"/>
    </row>
    <row r="232" s="136" customFormat="1" spans="1:9">
      <c r="A232" s="134"/>
      <c r="B232" s="134"/>
      <c r="F232" s="150"/>
      <c r="G232" s="150"/>
      <c r="H232" s="151"/>
      <c r="I232" s="155"/>
    </row>
    <row r="233" s="136" customFormat="1" spans="1:9">
      <c r="A233" s="134"/>
      <c r="B233" s="134"/>
      <c r="F233" s="150"/>
      <c r="G233" s="150"/>
      <c r="H233" s="151"/>
      <c r="I233" s="155"/>
    </row>
    <row r="234" s="136" customFormat="1" spans="1:9">
      <c r="A234" s="134"/>
      <c r="B234" s="134"/>
      <c r="F234" s="150"/>
      <c r="G234" s="150"/>
      <c r="H234" s="151"/>
      <c r="I234" s="155"/>
    </row>
    <row r="235" s="136" customFormat="1" spans="1:9">
      <c r="A235" s="134"/>
      <c r="B235" s="134"/>
      <c r="F235" s="150"/>
      <c r="G235" s="150"/>
      <c r="H235" s="151"/>
      <c r="I235" s="155"/>
    </row>
    <row r="236" s="136" customFormat="1" spans="1:9">
      <c r="A236" s="134"/>
      <c r="B236" s="134"/>
      <c r="F236" s="150"/>
      <c r="G236" s="150"/>
      <c r="H236" s="151"/>
      <c r="I236" s="155"/>
    </row>
    <row r="237" s="136" customFormat="1" spans="1:9">
      <c r="A237" s="134"/>
      <c r="B237" s="134"/>
      <c r="F237" s="150"/>
      <c r="G237" s="150"/>
      <c r="H237" s="151"/>
      <c r="I237" s="155"/>
    </row>
    <row r="238" s="136" customFormat="1" spans="1:9">
      <c r="A238" s="134"/>
      <c r="B238" s="134"/>
      <c r="F238" s="150"/>
      <c r="G238" s="150"/>
      <c r="H238" s="151"/>
      <c r="I238" s="155"/>
    </row>
    <row r="239" s="136" customFormat="1" spans="1:9">
      <c r="A239" s="134"/>
      <c r="B239" s="134"/>
      <c r="F239" s="150"/>
      <c r="G239" s="150"/>
      <c r="H239" s="151"/>
      <c r="I239" s="155"/>
    </row>
    <row r="240" s="136" customFormat="1" spans="1:9">
      <c r="A240" s="134"/>
      <c r="B240" s="134"/>
      <c r="F240" s="150"/>
      <c r="G240" s="150"/>
      <c r="H240" s="151"/>
      <c r="I240" s="155"/>
    </row>
    <row r="241" s="136" customFormat="1" spans="1:9">
      <c r="A241" s="134"/>
      <c r="B241" s="134"/>
      <c r="F241" s="150"/>
      <c r="G241" s="150"/>
      <c r="H241" s="151"/>
      <c r="I241" s="155"/>
    </row>
    <row r="242" s="136" customFormat="1" spans="1:9">
      <c r="A242" s="134"/>
      <c r="B242" s="134"/>
      <c r="F242" s="150"/>
      <c r="G242" s="150"/>
      <c r="H242" s="151"/>
      <c r="I242" s="155"/>
    </row>
    <row r="243" s="136" customFormat="1" spans="1:9">
      <c r="A243" s="134"/>
      <c r="B243" s="134"/>
      <c r="F243" s="150"/>
      <c r="G243" s="150"/>
      <c r="H243" s="151"/>
      <c r="I243" s="155"/>
    </row>
    <row r="244" s="136" customFormat="1" spans="1:9">
      <c r="A244" s="134"/>
      <c r="B244" s="134"/>
      <c r="F244" s="150"/>
      <c r="G244" s="150"/>
      <c r="H244" s="151"/>
      <c r="I244" s="155"/>
    </row>
    <row r="245" s="136" customFormat="1" spans="1:9">
      <c r="A245" s="134"/>
      <c r="B245" s="134"/>
      <c r="F245" s="150"/>
      <c r="G245" s="150"/>
      <c r="H245" s="151"/>
      <c r="I245" s="155"/>
    </row>
    <row r="246" s="136" customFormat="1" spans="1:9">
      <c r="A246" s="134"/>
      <c r="B246" s="134"/>
      <c r="F246" s="150"/>
      <c r="G246" s="150"/>
      <c r="H246" s="151"/>
      <c r="I246" s="155"/>
    </row>
    <row r="247" s="136" customFormat="1" spans="1:9">
      <c r="A247" s="134"/>
      <c r="B247" s="134"/>
      <c r="F247" s="150"/>
      <c r="G247" s="150"/>
      <c r="H247" s="151"/>
      <c r="I247" s="155"/>
    </row>
    <row r="248" s="136" customFormat="1" spans="1:9">
      <c r="A248" s="134"/>
      <c r="B248" s="134"/>
      <c r="F248" s="150"/>
      <c r="G248" s="150"/>
      <c r="H248" s="151"/>
      <c r="I248" s="155"/>
    </row>
    <row r="249" s="136" customFormat="1" spans="1:9">
      <c r="A249" s="134"/>
      <c r="B249" s="134"/>
      <c r="F249" s="150"/>
      <c r="G249" s="150"/>
      <c r="H249" s="151"/>
      <c r="I249" s="155"/>
    </row>
    <row r="250" s="136" customFormat="1" spans="1:9">
      <c r="A250" s="134"/>
      <c r="B250" s="134"/>
      <c r="F250" s="150"/>
      <c r="G250" s="150"/>
      <c r="H250" s="151"/>
      <c r="I250" s="155"/>
    </row>
    <row r="251" s="136" customFormat="1" spans="1:9">
      <c r="A251" s="134"/>
      <c r="B251" s="134"/>
      <c r="F251" s="150"/>
      <c r="G251" s="150"/>
      <c r="H251" s="151"/>
      <c r="I251" s="155"/>
    </row>
    <row r="252" s="136" customFormat="1" spans="1:9">
      <c r="A252" s="134"/>
      <c r="B252" s="134"/>
      <c r="F252" s="150"/>
      <c r="G252" s="150"/>
      <c r="H252" s="151"/>
      <c r="I252" s="155"/>
    </row>
    <row r="253" s="136" customFormat="1" spans="1:9">
      <c r="A253" s="134"/>
      <c r="B253" s="134"/>
      <c r="F253" s="150"/>
      <c r="G253" s="150"/>
      <c r="H253" s="151"/>
      <c r="I253" s="155"/>
    </row>
    <row r="254" s="136" customFormat="1" spans="1:9">
      <c r="A254" s="134"/>
      <c r="B254" s="134"/>
      <c r="F254" s="150"/>
      <c r="G254" s="150"/>
      <c r="H254" s="151"/>
      <c r="I254" s="155"/>
    </row>
    <row r="255" s="136" customFormat="1" spans="1:9">
      <c r="A255" s="134"/>
      <c r="B255" s="134"/>
      <c r="F255" s="150"/>
      <c r="G255" s="150"/>
      <c r="H255" s="151"/>
      <c r="I255" s="155"/>
    </row>
    <row r="256" s="136" customFormat="1" spans="1:9">
      <c r="A256" s="134"/>
      <c r="B256" s="134"/>
      <c r="F256" s="150"/>
      <c r="G256" s="150"/>
      <c r="H256" s="151"/>
      <c r="I256" s="155"/>
    </row>
    <row r="257" s="136" customFormat="1" spans="1:9">
      <c r="A257" s="134"/>
      <c r="B257" s="134"/>
      <c r="F257" s="150"/>
      <c r="G257" s="150"/>
      <c r="H257" s="151"/>
      <c r="I257" s="155"/>
    </row>
    <row r="258" s="136" customFormat="1" spans="1:9">
      <c r="A258" s="134"/>
      <c r="B258" s="134"/>
      <c r="F258" s="150"/>
      <c r="G258" s="150"/>
      <c r="H258" s="151"/>
      <c r="I258" s="155"/>
    </row>
    <row r="259" s="136" customFormat="1" spans="1:9">
      <c r="A259" s="134"/>
      <c r="B259" s="134"/>
      <c r="F259" s="150"/>
      <c r="G259" s="150"/>
      <c r="H259" s="151"/>
      <c r="I259" s="155"/>
    </row>
    <row r="260" s="136" customFormat="1" spans="1:9">
      <c r="A260" s="134"/>
      <c r="B260" s="134"/>
      <c r="F260" s="150"/>
      <c r="G260" s="150"/>
      <c r="H260" s="151"/>
      <c r="I260" s="155"/>
    </row>
    <row r="261" s="136" customFormat="1" spans="1:9">
      <c r="A261" s="134"/>
      <c r="B261" s="134"/>
      <c r="F261" s="150"/>
      <c r="G261" s="150"/>
      <c r="H261" s="151"/>
      <c r="I261" s="155"/>
    </row>
    <row r="262" s="136" customFormat="1" spans="1:9">
      <c r="A262" s="134"/>
      <c r="B262" s="134"/>
      <c r="F262" s="150"/>
      <c r="G262" s="150"/>
      <c r="H262" s="151"/>
      <c r="I262" s="155"/>
    </row>
    <row r="263" s="136" customFormat="1" spans="1:9">
      <c r="A263" s="134"/>
      <c r="B263" s="134"/>
      <c r="F263" s="150"/>
      <c r="G263" s="150"/>
      <c r="H263" s="151"/>
      <c r="I263" s="155"/>
    </row>
    <row r="264" s="136" customFormat="1" spans="1:9">
      <c r="A264" s="134"/>
      <c r="B264" s="134"/>
      <c r="F264" s="150"/>
      <c r="G264" s="150"/>
      <c r="H264" s="151"/>
      <c r="I264" s="155"/>
    </row>
    <row r="265" s="136" customFormat="1" spans="1:9">
      <c r="A265" s="134"/>
      <c r="B265" s="134"/>
      <c r="F265" s="150"/>
      <c r="G265" s="150"/>
      <c r="H265" s="151"/>
      <c r="I265" s="155"/>
    </row>
    <row r="266" s="136" customFormat="1" spans="1:9">
      <c r="A266" s="134"/>
      <c r="B266" s="134"/>
      <c r="F266" s="150"/>
      <c r="G266" s="150"/>
      <c r="H266" s="151"/>
      <c r="I266" s="155"/>
    </row>
    <row r="267" s="136" customFormat="1" spans="1:9">
      <c r="A267" s="134"/>
      <c r="B267" s="134"/>
      <c r="F267" s="150"/>
      <c r="G267" s="150"/>
      <c r="H267" s="151"/>
      <c r="I267" s="155"/>
    </row>
    <row r="268" s="136" customFormat="1" spans="1:9">
      <c r="A268" s="134"/>
      <c r="B268" s="134"/>
      <c r="F268" s="150"/>
      <c r="G268" s="150"/>
      <c r="H268" s="151"/>
      <c r="I268" s="155"/>
    </row>
    <row r="269" s="136" customFormat="1" spans="1:9">
      <c r="A269" s="134"/>
      <c r="B269" s="134"/>
      <c r="F269" s="150"/>
      <c r="G269" s="150"/>
      <c r="H269" s="151"/>
      <c r="I269" s="155"/>
    </row>
    <row r="270" s="136" customFormat="1" spans="1:9">
      <c r="A270" s="134"/>
      <c r="B270" s="134"/>
      <c r="F270" s="150"/>
      <c r="G270" s="150"/>
      <c r="H270" s="151"/>
      <c r="I270" s="155"/>
    </row>
    <row r="271" s="136" customFormat="1" spans="1:9">
      <c r="A271" s="134"/>
      <c r="B271" s="134"/>
      <c r="F271" s="150"/>
      <c r="G271" s="150"/>
      <c r="H271" s="151"/>
      <c r="I271" s="155"/>
    </row>
    <row r="272" s="136" customFormat="1" spans="1:9">
      <c r="A272" s="134"/>
      <c r="B272" s="134"/>
      <c r="F272" s="150"/>
      <c r="G272" s="150"/>
      <c r="H272" s="151"/>
      <c r="I272" s="155"/>
    </row>
    <row r="273" s="136" customFormat="1" spans="1:9">
      <c r="A273" s="134"/>
      <c r="B273" s="134"/>
      <c r="F273" s="150"/>
      <c r="G273" s="150"/>
      <c r="H273" s="151"/>
      <c r="I273" s="155"/>
    </row>
    <row r="274" s="136" customFormat="1" spans="1:9">
      <c r="A274" s="134"/>
      <c r="B274" s="134"/>
      <c r="F274" s="150"/>
      <c r="G274" s="150"/>
      <c r="H274" s="151"/>
      <c r="I274" s="155"/>
    </row>
    <row r="275" s="136" customFormat="1" spans="1:9">
      <c r="A275" s="134"/>
      <c r="B275" s="134"/>
      <c r="F275" s="150"/>
      <c r="G275" s="150"/>
      <c r="H275" s="151"/>
      <c r="I275" s="155"/>
    </row>
    <row r="276" s="136" customFormat="1" spans="1:9">
      <c r="A276" s="134"/>
      <c r="B276" s="134"/>
      <c r="F276" s="150"/>
      <c r="G276" s="150"/>
      <c r="H276" s="151"/>
      <c r="I276" s="155"/>
    </row>
    <row r="277" s="136" customFormat="1" spans="1:9">
      <c r="A277" s="134"/>
      <c r="B277" s="134"/>
      <c r="F277" s="150"/>
      <c r="G277" s="150"/>
      <c r="H277" s="151"/>
      <c r="I277" s="155"/>
    </row>
    <row r="278" s="136" customFormat="1" spans="1:9">
      <c r="A278" s="134"/>
      <c r="B278" s="134"/>
      <c r="F278" s="150"/>
      <c r="G278" s="150"/>
      <c r="H278" s="151"/>
      <c r="I278" s="155"/>
    </row>
    <row r="279" s="136" customFormat="1" spans="1:9">
      <c r="A279" s="134"/>
      <c r="B279" s="134"/>
      <c r="F279" s="150"/>
      <c r="G279" s="150"/>
      <c r="H279" s="151"/>
      <c r="I279" s="155"/>
    </row>
    <row r="280" s="136" customFormat="1" spans="1:9">
      <c r="A280" s="134"/>
      <c r="B280" s="134"/>
      <c r="F280" s="150"/>
      <c r="G280" s="150"/>
      <c r="H280" s="151"/>
      <c r="I280" s="155"/>
    </row>
    <row r="281" s="136" customFormat="1" spans="1:9">
      <c r="A281" s="134"/>
      <c r="B281" s="134"/>
      <c r="F281" s="150"/>
      <c r="G281" s="150"/>
      <c r="H281" s="151"/>
      <c r="I281" s="155"/>
    </row>
    <row r="282" s="136" customFormat="1" spans="1:9">
      <c r="A282" s="134"/>
      <c r="B282" s="134"/>
      <c r="F282" s="150"/>
      <c r="G282" s="150"/>
      <c r="H282" s="151"/>
      <c r="I282" s="155"/>
    </row>
    <row r="283" s="136" customFormat="1" spans="1:9">
      <c r="A283" s="134"/>
      <c r="B283" s="134"/>
      <c r="F283" s="150"/>
      <c r="G283" s="150"/>
      <c r="H283" s="151"/>
      <c r="I283" s="155"/>
    </row>
    <row r="284" s="136" customFormat="1" spans="1:9">
      <c r="A284" s="134"/>
      <c r="B284" s="134"/>
      <c r="F284" s="150"/>
      <c r="G284" s="150"/>
      <c r="H284" s="151"/>
      <c r="I284" s="155"/>
    </row>
    <row r="285" s="136" customFormat="1" spans="1:9">
      <c r="A285" s="134"/>
      <c r="B285" s="134"/>
      <c r="F285" s="150"/>
      <c r="G285" s="150"/>
      <c r="H285" s="151"/>
      <c r="I285" s="155"/>
    </row>
    <row r="286" s="136" customFormat="1" spans="1:9">
      <c r="A286" s="134"/>
      <c r="B286" s="134"/>
      <c r="F286" s="150"/>
      <c r="G286" s="150"/>
      <c r="H286" s="151"/>
      <c r="I286" s="155"/>
    </row>
    <row r="287" s="136" customFormat="1" spans="1:9">
      <c r="A287" s="134"/>
      <c r="B287" s="134"/>
      <c r="F287" s="150"/>
      <c r="G287" s="150"/>
      <c r="H287" s="151"/>
      <c r="I287" s="155"/>
    </row>
    <row r="288" s="136" customFormat="1" spans="1:9">
      <c r="A288" s="134"/>
      <c r="B288" s="134"/>
      <c r="F288" s="150"/>
      <c r="G288" s="150"/>
      <c r="H288" s="151"/>
      <c r="I288" s="155"/>
    </row>
    <row r="289" s="136" customFormat="1" spans="1:9">
      <c r="A289" s="134"/>
      <c r="B289" s="134"/>
      <c r="F289" s="150"/>
      <c r="G289" s="150"/>
      <c r="H289" s="151"/>
      <c r="I289" s="155"/>
    </row>
    <row r="290" s="136" customFormat="1" spans="1:9">
      <c r="A290" s="134"/>
      <c r="B290" s="134"/>
      <c r="F290" s="150"/>
      <c r="G290" s="150"/>
      <c r="H290" s="151"/>
      <c r="I290" s="155"/>
    </row>
    <row r="291" s="136" customFormat="1" spans="1:9">
      <c r="A291" s="134"/>
      <c r="B291" s="134"/>
      <c r="F291" s="150"/>
      <c r="G291" s="150"/>
      <c r="H291" s="151"/>
      <c r="I291" s="155"/>
    </row>
    <row r="292" s="136" customFormat="1" spans="1:9">
      <c r="A292" s="134"/>
      <c r="B292" s="134"/>
      <c r="F292" s="150"/>
      <c r="G292" s="150"/>
      <c r="H292" s="151"/>
      <c r="I292" s="155"/>
    </row>
    <row r="293" s="136" customFormat="1" spans="1:9">
      <c r="A293" s="134"/>
      <c r="B293" s="134"/>
      <c r="F293" s="150"/>
      <c r="G293" s="150"/>
      <c r="H293" s="151"/>
      <c r="I293" s="155"/>
    </row>
    <row r="294" s="136" customFormat="1" spans="1:9">
      <c r="A294" s="134"/>
      <c r="B294" s="134"/>
      <c r="F294" s="150"/>
      <c r="G294" s="150"/>
      <c r="H294" s="151"/>
      <c r="I294" s="155"/>
    </row>
    <row r="295" s="136" customFormat="1" spans="1:9">
      <c r="A295" s="134"/>
      <c r="B295" s="134"/>
      <c r="F295" s="150"/>
      <c r="G295" s="150"/>
      <c r="H295" s="151"/>
      <c r="I295" s="155"/>
    </row>
    <row r="296" s="136" customFormat="1" spans="1:9">
      <c r="A296" s="134"/>
      <c r="B296" s="134"/>
      <c r="F296" s="150"/>
      <c r="G296" s="150"/>
      <c r="H296" s="151"/>
      <c r="I296" s="155"/>
    </row>
    <row r="297" s="136" customFormat="1" spans="1:9">
      <c r="A297" s="134"/>
      <c r="B297" s="134"/>
      <c r="F297" s="150"/>
      <c r="G297" s="150"/>
      <c r="H297" s="151"/>
      <c r="I297" s="155"/>
    </row>
    <row r="298" s="136" customFormat="1" spans="1:9">
      <c r="A298" s="134"/>
      <c r="B298" s="134"/>
      <c r="F298" s="150"/>
      <c r="G298" s="150"/>
      <c r="H298" s="151"/>
      <c r="I298" s="155"/>
    </row>
    <row r="299" s="136" customFormat="1" spans="1:9">
      <c r="A299" s="134"/>
      <c r="B299" s="134"/>
      <c r="F299" s="150"/>
      <c r="G299" s="150"/>
      <c r="H299" s="151"/>
      <c r="I299" s="155"/>
    </row>
    <row r="300" s="136" customFormat="1" spans="1:9">
      <c r="A300" s="134"/>
      <c r="B300" s="134"/>
      <c r="F300" s="150"/>
      <c r="G300" s="150"/>
      <c r="H300" s="151"/>
      <c r="I300" s="155"/>
    </row>
    <row r="301" s="136" customFormat="1" spans="1:9">
      <c r="A301" s="134"/>
      <c r="B301" s="134"/>
      <c r="F301" s="150"/>
      <c r="G301" s="150"/>
      <c r="H301" s="151"/>
      <c r="I301" s="155"/>
    </row>
    <row r="302" s="136" customFormat="1" spans="1:9">
      <c r="A302" s="134"/>
      <c r="B302" s="134"/>
      <c r="F302" s="150"/>
      <c r="G302" s="150"/>
      <c r="H302" s="151"/>
      <c r="I302" s="155"/>
    </row>
    <row r="303" s="136" customFormat="1" spans="1:9">
      <c r="A303" s="134"/>
      <c r="B303" s="134"/>
      <c r="F303" s="150"/>
      <c r="G303" s="150"/>
      <c r="H303" s="151"/>
      <c r="I303" s="155"/>
    </row>
    <row r="304" s="136" customFormat="1" spans="1:9">
      <c r="A304" s="134"/>
      <c r="B304" s="134"/>
      <c r="F304" s="150"/>
      <c r="G304" s="150"/>
      <c r="H304" s="151"/>
      <c r="I304" s="155"/>
    </row>
    <row r="305" s="136" customFormat="1" spans="1:9">
      <c r="A305" s="134"/>
      <c r="B305" s="134"/>
      <c r="F305" s="150"/>
      <c r="G305" s="150"/>
      <c r="H305" s="151"/>
      <c r="I305" s="155"/>
    </row>
    <row r="306" s="136" customFormat="1" spans="1:9">
      <c r="A306" s="134"/>
      <c r="B306" s="134"/>
      <c r="F306" s="150"/>
      <c r="G306" s="150"/>
      <c r="H306" s="151"/>
      <c r="I306" s="155"/>
    </row>
    <row r="307" s="136" customFormat="1" spans="1:9">
      <c r="A307" s="134"/>
      <c r="B307" s="134"/>
      <c r="F307" s="150"/>
      <c r="G307" s="150"/>
      <c r="H307" s="151"/>
      <c r="I307" s="155"/>
    </row>
    <row r="308" s="136" customFormat="1" spans="1:9">
      <c r="A308" s="134"/>
      <c r="B308" s="134"/>
      <c r="F308" s="150"/>
      <c r="G308" s="150"/>
      <c r="H308" s="151"/>
      <c r="I308" s="155"/>
    </row>
    <row r="309" s="136" customFormat="1" spans="1:9">
      <c r="A309" s="134"/>
      <c r="B309" s="134"/>
      <c r="F309" s="150"/>
      <c r="G309" s="150"/>
      <c r="H309" s="151"/>
      <c r="I309" s="155"/>
    </row>
    <row r="310" s="136" customFormat="1" spans="1:9">
      <c r="A310" s="134"/>
      <c r="B310" s="134"/>
      <c r="F310" s="150"/>
      <c r="G310" s="150"/>
      <c r="H310" s="151"/>
      <c r="I310" s="155"/>
    </row>
    <row r="311" s="136" customFormat="1" spans="1:9">
      <c r="A311" s="134"/>
      <c r="B311" s="134"/>
      <c r="F311" s="150"/>
      <c r="G311" s="150"/>
      <c r="H311" s="151"/>
      <c r="I311" s="155"/>
    </row>
    <row r="312" s="136" customFormat="1" spans="1:9">
      <c r="A312" s="134"/>
      <c r="B312" s="134"/>
      <c r="F312" s="150"/>
      <c r="G312" s="150"/>
      <c r="H312" s="151"/>
      <c r="I312" s="155"/>
    </row>
    <row r="313" s="136" customFormat="1" spans="1:9">
      <c r="A313" s="134"/>
      <c r="B313" s="134"/>
      <c r="F313" s="150"/>
      <c r="G313" s="150"/>
      <c r="H313" s="151"/>
      <c r="I313" s="155"/>
    </row>
    <row r="314" s="136" customFormat="1" spans="1:9">
      <c r="A314" s="134"/>
      <c r="B314" s="134"/>
      <c r="F314" s="150"/>
      <c r="G314" s="150"/>
      <c r="H314" s="151"/>
      <c r="I314" s="155"/>
    </row>
    <row r="315" s="136" customFormat="1" spans="1:9">
      <c r="A315" s="134"/>
      <c r="B315" s="134"/>
      <c r="F315" s="150"/>
      <c r="G315" s="150"/>
      <c r="H315" s="151"/>
      <c r="I315" s="155"/>
    </row>
    <row r="316" s="136" customFormat="1" spans="1:9">
      <c r="A316" s="134"/>
      <c r="B316" s="134"/>
      <c r="F316" s="150"/>
      <c r="G316" s="150"/>
      <c r="H316" s="151"/>
      <c r="I316" s="155"/>
    </row>
    <row r="317" s="136" customFormat="1" spans="1:9">
      <c r="A317" s="134"/>
      <c r="B317" s="134"/>
      <c r="F317" s="150"/>
      <c r="G317" s="150"/>
      <c r="H317" s="151"/>
      <c r="I317" s="155"/>
    </row>
    <row r="318" s="136" customFormat="1" spans="1:9">
      <c r="A318" s="134"/>
      <c r="B318" s="134"/>
      <c r="F318" s="150"/>
      <c r="G318" s="150"/>
      <c r="H318" s="151"/>
      <c r="I318" s="155"/>
    </row>
    <row r="319" s="136" customFormat="1" spans="1:9">
      <c r="A319" s="134"/>
      <c r="B319" s="134"/>
      <c r="F319" s="150"/>
      <c r="G319" s="150"/>
      <c r="H319" s="151"/>
      <c r="I319" s="155"/>
    </row>
    <row r="320" s="136" customFormat="1" spans="1:9">
      <c r="A320" s="134"/>
      <c r="B320" s="134"/>
      <c r="F320" s="150"/>
      <c r="G320" s="150"/>
      <c r="H320" s="151"/>
      <c r="I320" s="155"/>
    </row>
    <row r="321" s="136" customFormat="1" spans="1:9">
      <c r="A321" s="134"/>
      <c r="B321" s="134"/>
      <c r="F321" s="150"/>
      <c r="G321" s="150"/>
      <c r="H321" s="151"/>
      <c r="I321" s="155"/>
    </row>
    <row r="322" s="136" customFormat="1" spans="1:9">
      <c r="A322" s="134"/>
      <c r="B322" s="134"/>
      <c r="F322" s="150"/>
      <c r="G322" s="150"/>
      <c r="H322" s="151"/>
      <c r="I322" s="155"/>
    </row>
    <row r="323" s="136" customFormat="1" spans="1:9">
      <c r="A323" s="134"/>
      <c r="B323" s="134"/>
      <c r="F323" s="150"/>
      <c r="G323" s="150"/>
      <c r="H323" s="151"/>
      <c r="I323" s="155"/>
    </row>
    <row r="324" s="136" customFormat="1" spans="1:9">
      <c r="A324" s="134"/>
      <c r="B324" s="134"/>
      <c r="F324" s="150"/>
      <c r="G324" s="150"/>
      <c r="H324" s="151"/>
      <c r="I324" s="155"/>
    </row>
    <row r="325" s="136" customFormat="1" spans="1:9">
      <c r="A325" s="134"/>
      <c r="B325" s="134"/>
      <c r="F325" s="150"/>
      <c r="G325" s="150"/>
      <c r="H325" s="151"/>
      <c r="I325" s="155"/>
    </row>
    <row r="326" s="136" customFormat="1" spans="1:9">
      <c r="A326" s="134"/>
      <c r="B326" s="134"/>
      <c r="F326" s="150"/>
      <c r="G326" s="150"/>
      <c r="H326" s="151"/>
      <c r="I326" s="155"/>
    </row>
    <row r="327" s="136" customFormat="1" spans="1:9">
      <c r="A327" s="134"/>
      <c r="B327" s="134"/>
      <c r="F327" s="150"/>
      <c r="G327" s="150"/>
      <c r="H327" s="151"/>
      <c r="I327" s="155"/>
    </row>
    <row r="328" s="136" customFormat="1" spans="1:9">
      <c r="A328" s="134"/>
      <c r="B328" s="134"/>
      <c r="F328" s="150"/>
      <c r="G328" s="150"/>
      <c r="H328" s="151"/>
      <c r="I328" s="155"/>
    </row>
    <row r="329" s="136" customFormat="1" spans="1:9">
      <c r="A329" s="134"/>
      <c r="B329" s="134"/>
      <c r="F329" s="150"/>
      <c r="G329" s="150"/>
      <c r="H329" s="151"/>
      <c r="I329" s="155"/>
    </row>
    <row r="330" s="136" customFormat="1" spans="1:9">
      <c r="A330" s="134"/>
      <c r="B330" s="134"/>
      <c r="F330" s="150"/>
      <c r="G330" s="150"/>
      <c r="H330" s="151"/>
      <c r="I330" s="155"/>
    </row>
    <row r="331" s="136" customFormat="1" spans="1:9">
      <c r="A331" s="134"/>
      <c r="B331" s="134"/>
      <c r="F331" s="150"/>
      <c r="G331" s="150"/>
      <c r="H331" s="151"/>
      <c r="I331" s="155"/>
    </row>
    <row r="332" s="136" customFormat="1" spans="1:9">
      <c r="A332" s="134"/>
      <c r="B332" s="134"/>
      <c r="F332" s="150"/>
      <c r="G332" s="150"/>
      <c r="H332" s="151"/>
      <c r="I332" s="155"/>
    </row>
    <row r="333" s="136" customFormat="1" spans="1:9">
      <c r="A333" s="134"/>
      <c r="B333" s="134"/>
      <c r="F333" s="150"/>
      <c r="G333" s="150"/>
      <c r="H333" s="151"/>
      <c r="I333" s="155"/>
    </row>
    <row r="334" s="136" customFormat="1" spans="1:9">
      <c r="A334" s="134"/>
      <c r="B334" s="134"/>
      <c r="F334" s="150"/>
      <c r="G334" s="150"/>
      <c r="H334" s="151"/>
      <c r="I334" s="155"/>
    </row>
    <row r="335" s="136" customFormat="1" spans="1:9">
      <c r="A335" s="134"/>
      <c r="B335" s="134"/>
      <c r="F335" s="150"/>
      <c r="G335" s="150"/>
      <c r="H335" s="151"/>
      <c r="I335" s="155"/>
    </row>
    <row r="336" s="136" customFormat="1" spans="1:9">
      <c r="A336" s="134"/>
      <c r="B336" s="134"/>
      <c r="F336" s="150"/>
      <c r="G336" s="150"/>
      <c r="H336" s="151"/>
      <c r="I336" s="155"/>
    </row>
    <row r="337" s="136" customFormat="1" spans="1:9">
      <c r="A337" s="134"/>
      <c r="B337" s="134"/>
      <c r="F337" s="150"/>
      <c r="G337" s="150"/>
      <c r="H337" s="151"/>
      <c r="I337" s="155"/>
    </row>
    <row r="338" s="136" customFormat="1" spans="1:9">
      <c r="A338" s="134"/>
      <c r="B338" s="134"/>
      <c r="F338" s="150"/>
      <c r="G338" s="150"/>
      <c r="H338" s="151"/>
      <c r="I338" s="155"/>
    </row>
    <row r="339" s="136" customFormat="1" spans="1:9">
      <c r="A339" s="134"/>
      <c r="B339" s="134"/>
      <c r="F339" s="150"/>
      <c r="G339" s="150"/>
      <c r="H339" s="151"/>
      <c r="I339" s="155"/>
    </row>
    <row r="340" s="136" customFormat="1" spans="1:9">
      <c r="A340" s="134"/>
      <c r="B340" s="134"/>
      <c r="F340" s="150"/>
      <c r="G340" s="150"/>
      <c r="H340" s="151"/>
      <c r="I340" s="155"/>
    </row>
    <row r="341" s="136" customFormat="1" spans="1:9">
      <c r="A341" s="134"/>
      <c r="B341" s="134"/>
      <c r="F341" s="150"/>
      <c r="G341" s="150"/>
      <c r="H341" s="151"/>
      <c r="I341" s="155"/>
    </row>
    <row r="342" s="136" customFormat="1" spans="1:9">
      <c r="A342" s="134"/>
      <c r="B342" s="134"/>
      <c r="F342" s="150"/>
      <c r="G342" s="150"/>
      <c r="H342" s="151"/>
      <c r="I342" s="155"/>
    </row>
    <row r="343" s="136" customFormat="1" spans="1:9">
      <c r="A343" s="134"/>
      <c r="B343" s="134"/>
      <c r="F343" s="150"/>
      <c r="G343" s="150"/>
      <c r="H343" s="151"/>
      <c r="I343" s="155"/>
    </row>
    <row r="344" s="136" customFormat="1" spans="1:9">
      <c r="A344" s="134"/>
      <c r="B344" s="134"/>
      <c r="F344" s="150"/>
      <c r="G344" s="150"/>
      <c r="H344" s="151"/>
      <c r="I344" s="155"/>
    </row>
    <row r="345" s="136" customFormat="1" spans="1:9">
      <c r="A345" s="134"/>
      <c r="B345" s="134"/>
      <c r="F345" s="150"/>
      <c r="G345" s="150"/>
      <c r="H345" s="151"/>
      <c r="I345" s="155"/>
    </row>
    <row r="346" s="136" customFormat="1" spans="1:9">
      <c r="A346" s="134"/>
      <c r="B346" s="134"/>
      <c r="F346" s="150"/>
      <c r="G346" s="150"/>
      <c r="H346" s="151"/>
      <c r="I346" s="155"/>
    </row>
    <row r="347" s="136" customFormat="1" spans="1:9">
      <c r="A347" s="134"/>
      <c r="B347" s="134"/>
      <c r="F347" s="150"/>
      <c r="G347" s="150"/>
      <c r="H347" s="151"/>
      <c r="I347" s="155"/>
    </row>
    <row r="348" s="136" customFormat="1" spans="1:9">
      <c r="A348" s="134"/>
      <c r="B348" s="134"/>
      <c r="F348" s="150"/>
      <c r="G348" s="150"/>
      <c r="H348" s="151"/>
      <c r="I348" s="155"/>
    </row>
    <row r="349" s="136" customFormat="1" spans="1:9">
      <c r="A349" s="134"/>
      <c r="B349" s="134"/>
      <c r="F349" s="150"/>
      <c r="G349" s="150"/>
      <c r="H349" s="151"/>
      <c r="I349" s="155"/>
    </row>
    <row r="350" s="136" customFormat="1" spans="1:9">
      <c r="A350" s="134"/>
      <c r="B350" s="134"/>
      <c r="F350" s="150"/>
      <c r="G350" s="150"/>
      <c r="H350" s="151"/>
      <c r="I350" s="155"/>
    </row>
    <row r="351" s="136" customFormat="1" spans="1:9">
      <c r="A351" s="134"/>
      <c r="B351" s="134"/>
      <c r="F351" s="150"/>
      <c r="G351" s="150"/>
      <c r="H351" s="151"/>
      <c r="I351" s="155"/>
    </row>
    <row r="352" s="136" customFormat="1" spans="1:9">
      <c r="A352" s="134"/>
      <c r="B352" s="134"/>
      <c r="F352" s="150"/>
      <c r="G352" s="150"/>
      <c r="H352" s="151"/>
      <c r="I352" s="155"/>
    </row>
    <row r="353" s="136" customFormat="1" spans="1:9">
      <c r="A353" s="134"/>
      <c r="B353" s="134"/>
      <c r="F353" s="150"/>
      <c r="G353" s="150"/>
      <c r="H353" s="151"/>
      <c r="I353" s="155"/>
    </row>
    <row r="354" s="136" customFormat="1" spans="1:9">
      <c r="A354" s="134"/>
      <c r="B354" s="134"/>
      <c r="F354" s="150"/>
      <c r="G354" s="150"/>
      <c r="H354" s="151"/>
      <c r="I354" s="155"/>
    </row>
    <row r="355" s="136" customFormat="1" spans="1:9">
      <c r="A355" s="134"/>
      <c r="B355" s="134"/>
      <c r="F355" s="150"/>
      <c r="G355" s="150"/>
      <c r="H355" s="151"/>
      <c r="I355" s="155"/>
    </row>
    <row r="356" s="136" customFormat="1" spans="1:9">
      <c r="A356" s="134"/>
      <c r="B356" s="134"/>
      <c r="F356" s="150"/>
      <c r="G356" s="150"/>
      <c r="H356" s="151"/>
      <c r="I356" s="155"/>
    </row>
    <row r="357" s="136" customFormat="1" spans="1:9">
      <c r="A357" s="134"/>
      <c r="B357" s="134"/>
      <c r="F357" s="150"/>
      <c r="G357" s="150"/>
      <c r="H357" s="151"/>
      <c r="I357" s="155"/>
    </row>
    <row r="358" s="136" customFormat="1" spans="1:9">
      <c r="A358" s="134"/>
      <c r="B358" s="134"/>
      <c r="F358" s="150"/>
      <c r="G358" s="150"/>
      <c r="H358" s="151"/>
      <c r="I358" s="155"/>
    </row>
    <row r="359" s="136" customFormat="1" spans="1:9">
      <c r="A359" s="134"/>
      <c r="B359" s="134"/>
      <c r="F359" s="150"/>
      <c r="G359" s="150"/>
      <c r="H359" s="151"/>
      <c r="I359" s="155"/>
    </row>
    <row r="360" s="136" customFormat="1" spans="1:9">
      <c r="A360" s="134"/>
      <c r="B360" s="134"/>
      <c r="F360" s="150"/>
      <c r="G360" s="150"/>
      <c r="H360" s="151"/>
      <c r="I360" s="155"/>
    </row>
    <row r="361" s="136" customFormat="1" spans="1:9">
      <c r="A361" s="134"/>
      <c r="B361" s="134"/>
      <c r="F361" s="150"/>
      <c r="G361" s="150"/>
      <c r="H361" s="151"/>
      <c r="I361" s="155"/>
    </row>
    <row r="362" s="136" customFormat="1" spans="1:9">
      <c r="A362" s="134"/>
      <c r="B362" s="134"/>
      <c r="F362" s="150"/>
      <c r="G362" s="150"/>
      <c r="H362" s="151"/>
      <c r="I362" s="155"/>
    </row>
    <row r="363" s="136" customFormat="1" spans="1:9">
      <c r="A363" s="134"/>
      <c r="B363" s="134"/>
      <c r="F363" s="150"/>
      <c r="G363" s="150"/>
      <c r="H363" s="151"/>
      <c r="I363" s="155"/>
    </row>
    <row r="364" s="136" customFormat="1" spans="1:9">
      <c r="A364" s="134"/>
      <c r="B364" s="134"/>
      <c r="F364" s="150"/>
      <c r="G364" s="150"/>
      <c r="H364" s="151"/>
      <c r="I364" s="155"/>
    </row>
    <row r="365" s="136" customFormat="1" spans="1:9">
      <c r="A365" s="134"/>
      <c r="B365" s="134"/>
      <c r="F365" s="150"/>
      <c r="G365" s="150"/>
      <c r="H365" s="151"/>
      <c r="I365" s="155"/>
    </row>
    <row r="366" s="136" customFormat="1" spans="1:9">
      <c r="A366" s="134"/>
      <c r="B366" s="134"/>
      <c r="F366" s="150"/>
      <c r="G366" s="150"/>
      <c r="H366" s="151"/>
      <c r="I366" s="155"/>
    </row>
    <row r="367" s="136" customFormat="1" spans="1:9">
      <c r="A367" s="134"/>
      <c r="B367" s="134"/>
      <c r="F367" s="150"/>
      <c r="G367" s="150"/>
      <c r="H367" s="151"/>
      <c r="I367" s="155"/>
    </row>
    <row r="368" s="136" customFormat="1" spans="1:9">
      <c r="A368" s="134"/>
      <c r="B368" s="134"/>
      <c r="F368" s="150"/>
      <c r="G368" s="150"/>
      <c r="H368" s="151"/>
      <c r="I368" s="155"/>
    </row>
    <row r="369" s="136" customFormat="1" spans="1:9">
      <c r="A369" s="134"/>
      <c r="B369" s="134"/>
      <c r="F369" s="150"/>
      <c r="G369" s="150"/>
      <c r="H369" s="151"/>
      <c r="I369" s="155"/>
    </row>
    <row r="370" s="136" customFormat="1" spans="1:9">
      <c r="A370" s="134"/>
      <c r="B370" s="134"/>
      <c r="F370" s="150"/>
      <c r="G370" s="150"/>
      <c r="H370" s="151"/>
      <c r="I370" s="155"/>
    </row>
    <row r="371" s="136" customFormat="1" spans="1:9">
      <c r="A371" s="134"/>
      <c r="B371" s="134"/>
      <c r="F371" s="150"/>
      <c r="G371" s="150"/>
      <c r="H371" s="151"/>
      <c r="I371" s="155"/>
    </row>
    <row r="372" s="136" customFormat="1" spans="1:9">
      <c r="A372" s="134"/>
      <c r="B372" s="134"/>
      <c r="F372" s="150"/>
      <c r="G372" s="150"/>
      <c r="H372" s="151"/>
      <c r="I372" s="155"/>
    </row>
    <row r="373" s="136" customFormat="1" spans="1:9">
      <c r="A373" s="134"/>
      <c r="B373" s="134"/>
      <c r="F373" s="150"/>
      <c r="G373" s="150"/>
      <c r="H373" s="151"/>
      <c r="I373" s="155"/>
    </row>
    <row r="374" s="136" customFormat="1" spans="1:9">
      <c r="A374" s="134"/>
      <c r="B374" s="134"/>
      <c r="F374" s="150"/>
      <c r="G374" s="150"/>
      <c r="H374" s="151"/>
      <c r="I374" s="155"/>
    </row>
    <row r="375" s="136" customFormat="1" spans="1:9">
      <c r="A375" s="134"/>
      <c r="B375" s="134"/>
      <c r="F375" s="150"/>
      <c r="G375" s="150"/>
      <c r="H375" s="151"/>
      <c r="I375" s="155"/>
    </row>
    <row r="376" s="136" customFormat="1" spans="1:9">
      <c r="A376" s="134"/>
      <c r="B376" s="134"/>
      <c r="F376" s="150"/>
      <c r="G376" s="150"/>
      <c r="H376" s="151"/>
      <c r="I376" s="155"/>
    </row>
    <row r="377" s="136" customFormat="1" spans="1:9">
      <c r="A377" s="134"/>
      <c r="B377" s="134"/>
      <c r="F377" s="150"/>
      <c r="G377" s="150"/>
      <c r="H377" s="151"/>
      <c r="I377" s="155"/>
    </row>
    <row r="378" s="136" customFormat="1" spans="1:9">
      <c r="A378" s="134"/>
      <c r="B378" s="134"/>
      <c r="F378" s="150"/>
      <c r="G378" s="150"/>
      <c r="H378" s="151"/>
      <c r="I378" s="155"/>
    </row>
    <row r="379" s="136" customFormat="1" spans="1:9">
      <c r="A379" s="134"/>
      <c r="B379" s="134"/>
      <c r="F379" s="150"/>
      <c r="G379" s="150"/>
      <c r="H379" s="151"/>
      <c r="I379" s="155"/>
    </row>
    <row r="380" s="136" customFormat="1" spans="1:9">
      <c r="A380" s="134"/>
      <c r="B380" s="134"/>
      <c r="F380" s="150"/>
      <c r="G380" s="150"/>
      <c r="H380" s="151"/>
      <c r="I380" s="155"/>
    </row>
    <row r="381" s="136" customFormat="1" spans="1:9">
      <c r="A381" s="134"/>
      <c r="B381" s="134"/>
      <c r="F381" s="150"/>
      <c r="G381" s="150"/>
      <c r="H381" s="151"/>
      <c r="I381" s="155"/>
    </row>
    <row r="382" s="136" customFormat="1" spans="1:9">
      <c r="A382" s="134"/>
      <c r="B382" s="134"/>
      <c r="F382" s="150"/>
      <c r="G382" s="150"/>
      <c r="H382" s="151"/>
      <c r="I382" s="155"/>
    </row>
    <row r="383" s="136" customFormat="1" spans="1:9">
      <c r="A383" s="134"/>
      <c r="B383" s="134"/>
      <c r="F383" s="150"/>
      <c r="G383" s="150"/>
      <c r="H383" s="151"/>
      <c r="I383" s="155"/>
    </row>
    <row r="384" s="136" customFormat="1" spans="1:9">
      <c r="A384" s="134"/>
      <c r="B384" s="134"/>
      <c r="F384" s="150"/>
      <c r="G384" s="150"/>
      <c r="H384" s="151"/>
      <c r="I384" s="155"/>
    </row>
    <row r="385" s="136" customFormat="1" spans="1:9">
      <c r="A385" s="134"/>
      <c r="B385" s="134"/>
      <c r="F385" s="150"/>
      <c r="G385" s="150"/>
      <c r="H385" s="151"/>
      <c r="I385" s="155"/>
    </row>
    <row r="386" s="136" customFormat="1" spans="1:9">
      <c r="A386" s="134"/>
      <c r="B386" s="134"/>
      <c r="F386" s="150"/>
      <c r="G386" s="150"/>
      <c r="H386" s="151"/>
      <c r="I386" s="155"/>
    </row>
    <row r="387" s="136" customFormat="1" spans="1:9">
      <c r="A387" s="134"/>
      <c r="B387" s="134"/>
      <c r="F387" s="150"/>
      <c r="G387" s="150"/>
      <c r="H387" s="151"/>
      <c r="I387" s="155"/>
    </row>
    <row r="388" s="136" customFormat="1" spans="1:9">
      <c r="A388" s="134"/>
      <c r="B388" s="134"/>
      <c r="F388" s="150"/>
      <c r="G388" s="150"/>
      <c r="H388" s="151"/>
      <c r="I388" s="155"/>
    </row>
    <row r="389" s="136" customFormat="1" spans="1:9">
      <c r="A389" s="134"/>
      <c r="B389" s="134"/>
      <c r="F389" s="150"/>
      <c r="G389" s="150"/>
      <c r="H389" s="151"/>
      <c r="I389" s="155"/>
    </row>
    <row r="390" s="136" customFormat="1" spans="1:9">
      <c r="A390" s="134"/>
      <c r="B390" s="134"/>
      <c r="F390" s="150"/>
      <c r="G390" s="150"/>
      <c r="H390" s="151"/>
      <c r="I390" s="155"/>
    </row>
    <row r="391" s="136" customFormat="1" spans="1:9">
      <c r="A391" s="134"/>
      <c r="B391" s="134"/>
      <c r="F391" s="150"/>
      <c r="G391" s="150"/>
      <c r="H391" s="151"/>
      <c r="I391" s="155"/>
    </row>
    <row r="392" s="136" customFormat="1" spans="1:9">
      <c r="A392" s="134"/>
      <c r="B392" s="134"/>
      <c r="F392" s="150"/>
      <c r="G392" s="150"/>
      <c r="H392" s="151"/>
      <c r="I392" s="155"/>
    </row>
    <row r="393" s="136" customFormat="1" spans="1:9">
      <c r="A393" s="134"/>
      <c r="B393" s="134"/>
      <c r="F393" s="150"/>
      <c r="G393" s="150"/>
      <c r="H393" s="151"/>
      <c r="I393" s="155"/>
    </row>
    <row r="394" s="136" customFormat="1" spans="1:9">
      <c r="A394" s="134"/>
      <c r="B394" s="134"/>
      <c r="F394" s="150"/>
      <c r="G394" s="150"/>
      <c r="H394" s="151"/>
      <c r="I394" s="155"/>
    </row>
    <row r="395" s="136" customFormat="1" spans="1:9">
      <c r="A395" s="134"/>
      <c r="B395" s="134"/>
      <c r="F395" s="150"/>
      <c r="G395" s="150"/>
      <c r="H395" s="151"/>
      <c r="I395" s="155"/>
    </row>
    <row r="396" s="136" customFormat="1" spans="1:9">
      <c r="A396" s="134"/>
      <c r="B396" s="134"/>
      <c r="F396" s="150"/>
      <c r="G396" s="150"/>
      <c r="H396" s="151"/>
      <c r="I396" s="155"/>
    </row>
    <row r="397" s="136" customFormat="1" spans="1:9">
      <c r="A397" s="134"/>
      <c r="B397" s="134"/>
      <c r="F397" s="150"/>
      <c r="G397" s="150"/>
      <c r="H397" s="151"/>
      <c r="I397" s="155"/>
    </row>
    <row r="398" s="136" customFormat="1" spans="1:9">
      <c r="A398" s="134"/>
      <c r="B398" s="134"/>
      <c r="F398" s="150"/>
      <c r="G398" s="150"/>
      <c r="H398" s="151"/>
      <c r="I398" s="155"/>
    </row>
    <row r="399" s="136" customFormat="1" spans="1:9">
      <c r="A399" s="134"/>
      <c r="B399" s="134"/>
      <c r="F399" s="150"/>
      <c r="G399" s="150"/>
      <c r="H399" s="151"/>
      <c r="I399" s="155"/>
    </row>
    <row r="400" s="136" customFormat="1" spans="1:9">
      <c r="A400" s="134"/>
      <c r="B400" s="134"/>
      <c r="F400" s="150"/>
      <c r="G400" s="150"/>
      <c r="H400" s="151"/>
      <c r="I400" s="155"/>
    </row>
    <row r="401" s="136" customFormat="1" spans="1:9">
      <c r="A401" s="134"/>
      <c r="B401" s="134"/>
      <c r="F401" s="150"/>
      <c r="G401" s="150"/>
      <c r="H401" s="151"/>
      <c r="I401" s="155"/>
    </row>
    <row r="402" s="136" customFormat="1" spans="1:9">
      <c r="A402" s="134"/>
      <c r="B402" s="134"/>
      <c r="F402" s="150"/>
      <c r="G402" s="150"/>
      <c r="H402" s="151"/>
      <c r="I402" s="155"/>
    </row>
    <row r="403" s="136" customFormat="1" spans="1:9">
      <c r="A403" s="134"/>
      <c r="B403" s="134"/>
      <c r="F403" s="150"/>
      <c r="G403" s="150"/>
      <c r="H403" s="151"/>
      <c r="I403" s="155"/>
    </row>
    <row r="404" s="136" customFormat="1" spans="1:9">
      <c r="A404" s="134"/>
      <c r="B404" s="134"/>
      <c r="F404" s="150"/>
      <c r="G404" s="150"/>
      <c r="H404" s="151"/>
      <c r="I404" s="155"/>
    </row>
    <row r="405" s="136" customFormat="1" spans="1:9">
      <c r="A405" s="134"/>
      <c r="B405" s="134"/>
      <c r="F405" s="150"/>
      <c r="G405" s="150"/>
      <c r="H405" s="151"/>
      <c r="I405" s="155"/>
    </row>
    <row r="406" s="136" customFormat="1" spans="1:9">
      <c r="A406" s="134"/>
      <c r="B406" s="134"/>
      <c r="F406" s="150"/>
      <c r="G406" s="150"/>
      <c r="H406" s="151"/>
      <c r="I406" s="155"/>
    </row>
    <row r="407" s="136" customFormat="1" spans="1:9">
      <c r="A407" s="134"/>
      <c r="B407" s="134"/>
      <c r="F407" s="150"/>
      <c r="G407" s="150"/>
      <c r="H407" s="151"/>
      <c r="I407" s="155"/>
    </row>
    <row r="408" s="136" customFormat="1" spans="1:9">
      <c r="A408" s="134"/>
      <c r="B408" s="134"/>
      <c r="F408" s="150"/>
      <c r="G408" s="150"/>
      <c r="H408" s="151"/>
      <c r="I408" s="155"/>
    </row>
    <row r="409" s="136" customFormat="1" spans="1:9">
      <c r="A409" s="134"/>
      <c r="B409" s="134"/>
      <c r="F409" s="150"/>
      <c r="G409" s="150"/>
      <c r="H409" s="151"/>
      <c r="I409" s="155"/>
    </row>
    <row r="410" s="136" customFormat="1" spans="1:9">
      <c r="A410" s="134"/>
      <c r="B410" s="134"/>
      <c r="F410" s="150"/>
      <c r="G410" s="150"/>
      <c r="H410" s="151"/>
      <c r="I410" s="155"/>
    </row>
    <row r="411" s="136" customFormat="1" spans="1:9">
      <c r="A411" s="134"/>
      <c r="B411" s="134"/>
      <c r="F411" s="150"/>
      <c r="G411" s="150"/>
      <c r="H411" s="151"/>
      <c r="I411" s="155"/>
    </row>
    <row r="412" s="136" customFormat="1" spans="1:9">
      <c r="A412" s="134"/>
      <c r="B412" s="134"/>
      <c r="F412" s="150"/>
      <c r="G412" s="150"/>
      <c r="H412" s="151"/>
      <c r="I412" s="155"/>
    </row>
    <row r="413" s="136" customFormat="1" spans="1:9">
      <c r="A413" s="134"/>
      <c r="B413" s="134"/>
      <c r="F413" s="150"/>
      <c r="G413" s="150"/>
      <c r="H413" s="151"/>
      <c r="I413" s="155"/>
    </row>
    <row r="414" s="136" customFormat="1" spans="1:9">
      <c r="A414" s="134"/>
      <c r="B414" s="134"/>
      <c r="F414" s="150"/>
      <c r="G414" s="150"/>
      <c r="H414" s="151"/>
      <c r="I414" s="155"/>
    </row>
    <row r="415" s="136" customFormat="1" spans="1:9">
      <c r="A415" s="134"/>
      <c r="B415" s="134"/>
      <c r="F415" s="150"/>
      <c r="G415" s="150"/>
      <c r="H415" s="151"/>
      <c r="I415" s="155"/>
    </row>
    <row r="416" s="136" customFormat="1" spans="1:9">
      <c r="A416" s="134"/>
      <c r="B416" s="134"/>
      <c r="F416" s="150"/>
      <c r="G416" s="150"/>
      <c r="H416" s="151"/>
      <c r="I416" s="155"/>
    </row>
    <row r="417" s="136" customFormat="1" spans="1:9">
      <c r="A417" s="134"/>
      <c r="B417" s="134"/>
      <c r="F417" s="150"/>
      <c r="G417" s="150"/>
      <c r="H417" s="151"/>
      <c r="I417" s="155"/>
    </row>
    <row r="418" s="136" customFormat="1" spans="1:9">
      <c r="A418" s="134"/>
      <c r="B418" s="134"/>
      <c r="F418" s="150"/>
      <c r="G418" s="150"/>
      <c r="H418" s="151"/>
      <c r="I418" s="155"/>
    </row>
    <row r="419" s="136" customFormat="1" spans="1:9">
      <c r="A419" s="134"/>
      <c r="B419" s="134"/>
      <c r="F419" s="150"/>
      <c r="G419" s="150"/>
      <c r="H419" s="151"/>
      <c r="I419" s="155"/>
    </row>
    <row r="420" s="136" customFormat="1" spans="1:9">
      <c r="A420" s="134"/>
      <c r="B420" s="134"/>
      <c r="F420" s="150"/>
      <c r="G420" s="150"/>
      <c r="H420" s="151"/>
      <c r="I420" s="155"/>
    </row>
    <row r="421" s="136" customFormat="1" spans="1:9">
      <c r="A421" s="134"/>
      <c r="B421" s="134"/>
      <c r="F421" s="150"/>
      <c r="G421" s="150"/>
      <c r="H421" s="151"/>
      <c r="I421" s="155"/>
    </row>
    <row r="422" s="136" customFormat="1" spans="1:9">
      <c r="A422" s="134"/>
      <c r="B422" s="134"/>
      <c r="F422" s="150"/>
      <c r="G422" s="150"/>
      <c r="H422" s="151"/>
      <c r="I422" s="155"/>
    </row>
    <row r="423" s="136" customFormat="1" spans="1:9">
      <c r="A423" s="134"/>
      <c r="B423" s="134"/>
      <c r="F423" s="150"/>
      <c r="G423" s="150"/>
      <c r="H423" s="151"/>
      <c r="I423" s="155"/>
    </row>
    <row r="424" s="136" customFormat="1" spans="1:9">
      <c r="A424" s="134"/>
      <c r="B424" s="134"/>
      <c r="F424" s="150"/>
      <c r="G424" s="150"/>
      <c r="H424" s="151"/>
      <c r="I424" s="155"/>
    </row>
    <row r="425" s="136" customFormat="1" spans="1:9">
      <c r="A425" s="134"/>
      <c r="B425" s="134"/>
      <c r="F425" s="150"/>
      <c r="G425" s="150"/>
      <c r="H425" s="151"/>
      <c r="I425" s="155"/>
    </row>
    <row r="426" s="136" customFormat="1" spans="1:9">
      <c r="A426" s="134"/>
      <c r="B426" s="134"/>
      <c r="F426" s="150"/>
      <c r="G426" s="150"/>
      <c r="H426" s="151"/>
      <c r="I426" s="155"/>
    </row>
    <row r="427" s="136" customFormat="1" spans="1:9">
      <c r="A427" s="134"/>
      <c r="B427" s="134"/>
      <c r="F427" s="150"/>
      <c r="G427" s="150"/>
      <c r="H427" s="151"/>
      <c r="I427" s="155"/>
    </row>
    <row r="428" s="136" customFormat="1" spans="1:9">
      <c r="A428" s="134"/>
      <c r="B428" s="134"/>
      <c r="F428" s="150"/>
      <c r="G428" s="150"/>
      <c r="H428" s="151"/>
      <c r="I428" s="155"/>
    </row>
    <row r="429" s="136" customFormat="1" spans="1:9">
      <c r="A429" s="134"/>
      <c r="B429" s="134"/>
      <c r="F429" s="150"/>
      <c r="G429" s="150"/>
      <c r="H429" s="151"/>
      <c r="I429" s="155"/>
    </row>
    <row r="430" s="136" customFormat="1" spans="1:9">
      <c r="A430" s="134"/>
      <c r="B430" s="134"/>
      <c r="F430" s="150"/>
      <c r="G430" s="150"/>
      <c r="H430" s="151"/>
      <c r="I430" s="155"/>
    </row>
    <row r="431" s="136" customFormat="1" spans="1:9">
      <c r="A431" s="134"/>
      <c r="B431" s="134"/>
      <c r="F431" s="150"/>
      <c r="G431" s="150"/>
      <c r="H431" s="151"/>
      <c r="I431" s="155"/>
    </row>
    <row r="432" s="136" customFormat="1" spans="1:9">
      <c r="A432" s="134"/>
      <c r="B432" s="134"/>
      <c r="F432" s="150"/>
      <c r="G432" s="150"/>
      <c r="H432" s="151"/>
      <c r="I432" s="155"/>
    </row>
    <row r="433" s="136" customFormat="1" spans="1:9">
      <c r="A433" s="134"/>
      <c r="B433" s="134"/>
      <c r="F433" s="150"/>
      <c r="G433" s="150"/>
      <c r="H433" s="151"/>
      <c r="I433" s="155"/>
    </row>
    <row r="434" s="136" customFormat="1" spans="1:9">
      <c r="A434" s="134"/>
      <c r="B434" s="134"/>
      <c r="F434" s="150"/>
      <c r="G434" s="150"/>
      <c r="H434" s="151"/>
      <c r="I434" s="155"/>
    </row>
    <row r="435" s="136" customFormat="1" spans="1:9">
      <c r="A435" s="134"/>
      <c r="B435" s="134"/>
      <c r="F435" s="150"/>
      <c r="G435" s="150"/>
      <c r="H435" s="151"/>
      <c r="I435" s="155"/>
    </row>
    <row r="436" s="136" customFormat="1" spans="1:9">
      <c r="A436" s="134"/>
      <c r="B436" s="134"/>
      <c r="F436" s="150"/>
      <c r="G436" s="150"/>
      <c r="H436" s="151"/>
      <c r="I436" s="155"/>
    </row>
    <row r="437" s="136" customFormat="1" spans="1:9">
      <c r="A437" s="134"/>
      <c r="B437" s="134"/>
      <c r="F437" s="150"/>
      <c r="G437" s="150"/>
      <c r="H437" s="151"/>
      <c r="I437" s="155"/>
    </row>
    <row r="438" s="136" customFormat="1" spans="1:9">
      <c r="A438" s="134"/>
      <c r="B438" s="134"/>
      <c r="F438" s="150"/>
      <c r="G438" s="150"/>
      <c r="H438" s="151"/>
      <c r="I438" s="155"/>
    </row>
    <row r="439" s="136" customFormat="1" spans="1:9">
      <c r="A439" s="134"/>
      <c r="B439" s="134"/>
      <c r="F439" s="150"/>
      <c r="G439" s="150"/>
      <c r="H439" s="151"/>
      <c r="I439" s="155"/>
    </row>
    <row r="440" s="136" customFormat="1" spans="1:9">
      <c r="A440" s="134"/>
      <c r="B440" s="134"/>
      <c r="F440" s="150"/>
      <c r="G440" s="150"/>
      <c r="H440" s="151"/>
      <c r="I440" s="155"/>
    </row>
    <row r="441" s="136" customFormat="1" spans="1:9">
      <c r="A441" s="134"/>
      <c r="B441" s="134"/>
      <c r="F441" s="150"/>
      <c r="G441" s="150"/>
      <c r="H441" s="151"/>
      <c r="I441" s="155"/>
    </row>
    <row r="442" s="136" customFormat="1" spans="1:9">
      <c r="A442" s="134"/>
      <c r="B442" s="134"/>
      <c r="F442" s="150"/>
      <c r="G442" s="150"/>
      <c r="H442" s="151"/>
      <c r="I442" s="155"/>
    </row>
    <row r="443" s="136" customFormat="1" spans="1:9">
      <c r="A443" s="134"/>
      <c r="B443" s="134"/>
      <c r="F443" s="150"/>
      <c r="G443" s="150"/>
      <c r="H443" s="151"/>
      <c r="I443" s="155"/>
    </row>
    <row r="444" s="136" customFormat="1" spans="1:9">
      <c r="A444" s="134"/>
      <c r="B444" s="134"/>
      <c r="F444" s="150"/>
      <c r="G444" s="150"/>
      <c r="H444" s="151"/>
      <c r="I444" s="155"/>
    </row>
    <row r="445" s="136" customFormat="1" spans="1:9">
      <c r="A445" s="134"/>
      <c r="B445" s="134"/>
      <c r="F445" s="150"/>
      <c r="G445" s="150"/>
      <c r="H445" s="151"/>
      <c r="I445" s="155"/>
    </row>
    <row r="446" s="136" customFormat="1" spans="1:9">
      <c r="A446" s="134"/>
      <c r="B446" s="134"/>
      <c r="F446" s="150"/>
      <c r="G446" s="150"/>
      <c r="H446" s="151"/>
      <c r="I446" s="155"/>
    </row>
    <row r="447" s="136" customFormat="1" spans="1:9">
      <c r="A447" s="134"/>
      <c r="B447" s="134"/>
      <c r="F447" s="150"/>
      <c r="G447" s="150"/>
      <c r="H447" s="151"/>
      <c r="I447" s="155"/>
    </row>
    <row r="448" s="136" customFormat="1" spans="1:9">
      <c r="A448" s="134"/>
      <c r="B448" s="134"/>
      <c r="F448" s="150"/>
      <c r="G448" s="150"/>
      <c r="H448" s="151"/>
      <c r="I448" s="155"/>
    </row>
    <row r="449" s="136" customFormat="1" spans="1:9">
      <c r="A449" s="134"/>
      <c r="B449" s="134"/>
      <c r="F449" s="150"/>
      <c r="G449" s="150"/>
      <c r="H449" s="151"/>
      <c r="I449" s="155"/>
    </row>
    <row r="450" s="136" customFormat="1" spans="1:9">
      <c r="A450" s="134"/>
      <c r="B450" s="134"/>
      <c r="F450" s="150"/>
      <c r="G450" s="150"/>
      <c r="H450" s="151"/>
      <c r="I450" s="155"/>
    </row>
    <row r="451" s="136" customFormat="1" spans="1:9">
      <c r="A451" s="134"/>
      <c r="B451" s="134"/>
      <c r="F451" s="150"/>
      <c r="G451" s="150"/>
      <c r="H451" s="151"/>
      <c r="I451" s="155"/>
    </row>
    <row r="452" s="136" customFormat="1" spans="1:9">
      <c r="A452" s="134"/>
      <c r="B452" s="134"/>
      <c r="F452" s="150"/>
      <c r="G452" s="150"/>
      <c r="H452" s="151"/>
      <c r="I452" s="155"/>
    </row>
    <row r="453" s="136" customFormat="1" spans="1:9">
      <c r="A453" s="134"/>
      <c r="B453" s="134"/>
      <c r="F453" s="150"/>
      <c r="G453" s="150"/>
      <c r="H453" s="151"/>
      <c r="I453" s="155"/>
    </row>
    <row r="454" s="136" customFormat="1" spans="1:9">
      <c r="A454" s="134"/>
      <c r="B454" s="134"/>
      <c r="F454" s="150"/>
      <c r="G454" s="150"/>
      <c r="H454" s="151"/>
      <c r="I454" s="155"/>
    </row>
    <row r="455" s="136" customFormat="1" spans="1:9">
      <c r="A455" s="134"/>
      <c r="B455" s="134"/>
      <c r="F455" s="150"/>
      <c r="G455" s="150"/>
      <c r="H455" s="151"/>
      <c r="I455" s="155"/>
    </row>
    <row r="456" s="136" customFormat="1" spans="1:9">
      <c r="A456" s="134"/>
      <c r="B456" s="134"/>
      <c r="F456" s="150"/>
      <c r="G456" s="150"/>
      <c r="H456" s="151"/>
      <c r="I456" s="155"/>
    </row>
    <row r="457" s="136" customFormat="1" spans="1:9">
      <c r="A457" s="134"/>
      <c r="B457" s="134"/>
      <c r="F457" s="150"/>
      <c r="G457" s="150"/>
      <c r="H457" s="151"/>
      <c r="I457" s="155"/>
    </row>
    <row r="458" s="136" customFormat="1" spans="1:9">
      <c r="A458" s="134"/>
      <c r="B458" s="134"/>
      <c r="F458" s="150"/>
      <c r="G458" s="150"/>
      <c r="H458" s="151"/>
      <c r="I458" s="155"/>
    </row>
    <row r="459" s="136" customFormat="1" spans="1:9">
      <c r="A459" s="134"/>
      <c r="B459" s="134"/>
      <c r="F459" s="150"/>
      <c r="G459" s="150"/>
      <c r="H459" s="151"/>
      <c r="I459" s="155"/>
    </row>
    <row r="460" s="136" customFormat="1" spans="1:9">
      <c r="A460" s="134"/>
      <c r="B460" s="134"/>
      <c r="F460" s="150"/>
      <c r="G460" s="150"/>
      <c r="H460" s="151"/>
      <c r="I460" s="155"/>
    </row>
    <row r="461" s="136" customFormat="1" spans="1:9">
      <c r="A461" s="134"/>
      <c r="B461" s="134"/>
      <c r="F461" s="150"/>
      <c r="G461" s="150"/>
      <c r="H461" s="151"/>
      <c r="I461" s="155"/>
    </row>
    <row r="462" s="136" customFormat="1" spans="1:9">
      <c r="A462" s="134"/>
      <c r="B462" s="134"/>
      <c r="F462" s="150"/>
      <c r="G462" s="150"/>
      <c r="H462" s="151"/>
      <c r="I462" s="155"/>
    </row>
    <row r="463" s="136" customFormat="1" spans="1:9">
      <c r="A463" s="134"/>
      <c r="B463" s="134"/>
      <c r="F463" s="150"/>
      <c r="G463" s="150"/>
      <c r="H463" s="151"/>
      <c r="I463" s="155"/>
    </row>
    <row r="464" s="136" customFormat="1" spans="1:9">
      <c r="A464" s="134"/>
      <c r="B464" s="134"/>
      <c r="F464" s="150"/>
      <c r="G464" s="150"/>
      <c r="H464" s="151"/>
      <c r="I464" s="155"/>
    </row>
    <row r="465" s="136" customFormat="1" spans="1:9">
      <c r="A465" s="134"/>
      <c r="B465" s="134"/>
      <c r="F465" s="150"/>
      <c r="G465" s="150"/>
      <c r="H465" s="151"/>
      <c r="I465" s="155"/>
    </row>
    <row r="466" s="136" customFormat="1" spans="1:9">
      <c r="A466" s="134"/>
      <c r="B466" s="134"/>
      <c r="F466" s="150"/>
      <c r="G466" s="150"/>
      <c r="H466" s="151"/>
      <c r="I466" s="155"/>
    </row>
    <row r="467" s="136" customFormat="1" spans="1:9">
      <c r="A467" s="134"/>
      <c r="B467" s="134"/>
      <c r="F467" s="150"/>
      <c r="G467" s="150"/>
      <c r="H467" s="151"/>
      <c r="I467" s="155"/>
    </row>
    <row r="468" s="136" customFormat="1" spans="1:9">
      <c r="A468" s="134"/>
      <c r="B468" s="134"/>
      <c r="F468" s="150"/>
      <c r="G468" s="150"/>
      <c r="H468" s="151"/>
      <c r="I468" s="155"/>
    </row>
    <row r="469" s="136" customFormat="1" spans="1:9">
      <c r="A469" s="134"/>
      <c r="B469" s="134"/>
      <c r="F469" s="150"/>
      <c r="G469" s="150"/>
      <c r="H469" s="151"/>
      <c r="I469" s="155"/>
    </row>
    <row r="470" s="136" customFormat="1" spans="1:9">
      <c r="A470" s="134"/>
      <c r="B470" s="134"/>
      <c r="F470" s="150"/>
      <c r="G470" s="150"/>
      <c r="H470" s="151"/>
      <c r="I470" s="155"/>
    </row>
    <row r="471" s="136" customFormat="1" spans="1:9">
      <c r="A471" s="134"/>
      <c r="B471" s="134"/>
      <c r="F471" s="150"/>
      <c r="G471" s="150"/>
      <c r="H471" s="151"/>
      <c r="I471" s="155"/>
    </row>
    <row r="472" s="136" customFormat="1" spans="1:9">
      <c r="A472" s="134"/>
      <c r="B472" s="134"/>
      <c r="F472" s="150"/>
      <c r="G472" s="150"/>
      <c r="H472" s="151"/>
      <c r="I472" s="155"/>
    </row>
    <row r="473" s="136" customFormat="1" spans="1:9">
      <c r="A473" s="134"/>
      <c r="B473" s="134"/>
      <c r="F473" s="150"/>
      <c r="G473" s="150"/>
      <c r="H473" s="151"/>
      <c r="I473" s="155"/>
    </row>
    <row r="474" s="136" customFormat="1" spans="1:9">
      <c r="A474" s="134"/>
      <c r="B474" s="134"/>
      <c r="F474" s="150"/>
      <c r="G474" s="150"/>
      <c r="H474" s="151"/>
      <c r="I474" s="155"/>
    </row>
    <row r="475" s="136" customFormat="1" spans="1:9">
      <c r="A475" s="134"/>
      <c r="B475" s="134"/>
      <c r="F475" s="150"/>
      <c r="G475" s="150"/>
      <c r="H475" s="151"/>
      <c r="I475" s="155"/>
    </row>
    <row r="476" s="136" customFormat="1" spans="1:9">
      <c r="A476" s="134"/>
      <c r="B476" s="134"/>
      <c r="F476" s="150"/>
      <c r="G476" s="150"/>
      <c r="H476" s="151"/>
      <c r="I476" s="155"/>
    </row>
    <row r="477" s="136" customFormat="1" spans="1:9">
      <c r="A477" s="134"/>
      <c r="B477" s="134"/>
      <c r="F477" s="150"/>
      <c r="G477" s="150"/>
      <c r="H477" s="151"/>
      <c r="I477" s="155"/>
    </row>
    <row r="478" s="136" customFormat="1" spans="1:9">
      <c r="A478" s="134"/>
      <c r="B478" s="134"/>
      <c r="F478" s="150"/>
      <c r="G478" s="150"/>
      <c r="H478" s="151"/>
      <c r="I478" s="155"/>
    </row>
    <row r="479" s="136" customFormat="1" spans="1:9">
      <c r="A479" s="134"/>
      <c r="B479" s="134"/>
      <c r="F479" s="150"/>
      <c r="G479" s="150"/>
      <c r="H479" s="151"/>
      <c r="I479" s="155"/>
    </row>
    <row r="480" s="136" customFormat="1" spans="1:9">
      <c r="A480" s="134"/>
      <c r="B480" s="134"/>
      <c r="F480" s="150"/>
      <c r="G480" s="150"/>
      <c r="H480" s="151"/>
      <c r="I480" s="155"/>
    </row>
    <row r="481" s="136" customFormat="1" spans="1:9">
      <c r="A481" s="134"/>
      <c r="B481" s="134"/>
      <c r="F481" s="150"/>
      <c r="G481" s="150"/>
      <c r="H481" s="151"/>
      <c r="I481" s="155"/>
    </row>
    <row r="482" s="136" customFormat="1" spans="1:9">
      <c r="A482" s="134"/>
      <c r="B482" s="134"/>
      <c r="F482" s="150"/>
      <c r="G482" s="150"/>
      <c r="H482" s="151"/>
      <c r="I482" s="155"/>
    </row>
    <row r="483" s="136" customFormat="1" spans="1:9">
      <c r="A483" s="134"/>
      <c r="B483" s="134"/>
      <c r="F483" s="150"/>
      <c r="G483" s="150"/>
      <c r="H483" s="151"/>
      <c r="I483" s="155"/>
    </row>
    <row r="484" s="136" customFormat="1" spans="1:9">
      <c r="A484" s="134"/>
      <c r="B484" s="134"/>
      <c r="F484" s="150"/>
      <c r="G484" s="150"/>
      <c r="H484" s="151"/>
      <c r="I484" s="155"/>
    </row>
    <row r="485" s="136" customFormat="1" spans="1:9">
      <c r="A485" s="134"/>
      <c r="B485" s="134"/>
      <c r="F485" s="150"/>
      <c r="G485" s="150"/>
      <c r="H485" s="151"/>
      <c r="I485" s="155"/>
    </row>
    <row r="486" s="136" customFormat="1" spans="1:9">
      <c r="A486" s="134"/>
      <c r="B486" s="134"/>
      <c r="F486" s="150"/>
      <c r="G486" s="150"/>
      <c r="H486" s="151"/>
      <c r="I486" s="155"/>
    </row>
    <row r="487" s="136" customFormat="1" spans="1:9">
      <c r="A487" s="134"/>
      <c r="B487" s="134"/>
      <c r="F487" s="150"/>
      <c r="G487" s="150"/>
      <c r="H487" s="151"/>
      <c r="I487" s="155"/>
    </row>
    <row r="488" s="136" customFormat="1" spans="1:9">
      <c r="A488" s="134"/>
      <c r="B488" s="134"/>
      <c r="F488" s="150"/>
      <c r="G488" s="150"/>
      <c r="H488" s="151"/>
      <c r="I488" s="155"/>
    </row>
    <row r="489" s="136" customFormat="1" spans="1:9">
      <c r="A489" s="134"/>
      <c r="B489" s="134"/>
      <c r="F489" s="150"/>
      <c r="G489" s="150"/>
      <c r="H489" s="151"/>
      <c r="I489" s="155"/>
    </row>
    <row r="490" s="136" customFormat="1" spans="1:9">
      <c r="A490" s="134"/>
      <c r="B490" s="134"/>
      <c r="F490" s="150"/>
      <c r="G490" s="150"/>
      <c r="H490" s="151"/>
      <c r="I490" s="155"/>
    </row>
    <row r="491" s="136" customFormat="1" spans="1:9">
      <c r="A491" s="134"/>
      <c r="B491" s="134"/>
      <c r="F491" s="150"/>
      <c r="G491" s="150"/>
      <c r="H491" s="151"/>
      <c r="I491" s="155"/>
    </row>
    <row r="492" s="136" customFormat="1" spans="1:9">
      <c r="A492" s="134"/>
      <c r="B492" s="134"/>
      <c r="F492" s="150"/>
      <c r="G492" s="150"/>
      <c r="H492" s="151"/>
      <c r="I492" s="155"/>
    </row>
    <row r="493" s="136" customFormat="1" spans="1:9">
      <c r="A493" s="134"/>
      <c r="B493" s="134"/>
      <c r="F493" s="150"/>
      <c r="G493" s="150"/>
      <c r="H493" s="151"/>
      <c r="I493" s="155"/>
    </row>
    <row r="494" s="136" customFormat="1" spans="1:9">
      <c r="A494" s="134"/>
      <c r="B494" s="134"/>
      <c r="F494" s="150"/>
      <c r="G494" s="150"/>
      <c r="H494" s="151"/>
      <c r="I494" s="155"/>
    </row>
    <row r="495" s="136" customFormat="1" spans="1:9">
      <c r="A495" s="134"/>
      <c r="B495" s="134"/>
      <c r="F495" s="150"/>
      <c r="G495" s="150"/>
      <c r="H495" s="151"/>
      <c r="I495" s="155"/>
    </row>
    <row r="496" s="136" customFormat="1" spans="1:9">
      <c r="A496" s="134"/>
      <c r="B496" s="134"/>
      <c r="F496" s="150"/>
      <c r="G496" s="150"/>
      <c r="H496" s="151"/>
      <c r="I496" s="155"/>
    </row>
    <row r="497" s="136" customFormat="1" spans="1:9">
      <c r="A497" s="134"/>
      <c r="B497" s="134"/>
      <c r="F497" s="150"/>
      <c r="G497" s="150"/>
      <c r="H497" s="151"/>
      <c r="I497" s="155"/>
    </row>
    <row r="498" s="136" customFormat="1" spans="1:9">
      <c r="A498" s="134"/>
      <c r="B498" s="134"/>
      <c r="F498" s="150"/>
      <c r="G498" s="150"/>
      <c r="H498" s="151"/>
      <c r="I498" s="155"/>
    </row>
    <row r="499" s="136" customFormat="1" spans="1:9">
      <c r="A499" s="134"/>
      <c r="B499" s="134"/>
      <c r="F499" s="150"/>
      <c r="G499" s="150"/>
      <c r="H499" s="151"/>
      <c r="I499" s="155"/>
    </row>
    <row r="500" s="136" customFormat="1" spans="1:9">
      <c r="A500" s="134"/>
      <c r="B500" s="134"/>
      <c r="F500" s="150"/>
      <c r="G500" s="150"/>
      <c r="H500" s="151"/>
      <c r="I500" s="155"/>
    </row>
    <row r="501" s="136" customFormat="1" spans="1:9">
      <c r="A501" s="134"/>
      <c r="B501" s="134"/>
      <c r="F501" s="150"/>
      <c r="G501" s="150"/>
      <c r="H501" s="151"/>
      <c r="I501" s="155"/>
    </row>
    <row r="502" s="136" customFormat="1" spans="1:9">
      <c r="A502" s="134"/>
      <c r="B502" s="134"/>
      <c r="F502" s="150"/>
      <c r="G502" s="150"/>
      <c r="H502" s="151"/>
      <c r="I502" s="155"/>
    </row>
    <row r="503" s="136" customFormat="1" spans="1:9">
      <c r="A503" s="134"/>
      <c r="B503" s="134"/>
      <c r="F503" s="150"/>
      <c r="G503" s="150"/>
      <c r="H503" s="151"/>
      <c r="I503" s="155"/>
    </row>
    <row r="504" s="136" customFormat="1" spans="1:9">
      <c r="A504" s="134"/>
      <c r="B504" s="134"/>
      <c r="F504" s="150"/>
      <c r="G504" s="150"/>
      <c r="H504" s="151"/>
      <c r="I504" s="155"/>
    </row>
    <row r="505" s="136" customFormat="1" spans="1:9">
      <c r="A505" s="134"/>
      <c r="B505" s="134"/>
      <c r="F505" s="150"/>
      <c r="G505" s="150"/>
      <c r="H505" s="151"/>
      <c r="I505" s="155"/>
    </row>
    <row r="506" s="136" customFormat="1" spans="1:9">
      <c r="A506" s="134"/>
      <c r="B506" s="134"/>
      <c r="F506" s="150"/>
      <c r="G506" s="150"/>
      <c r="H506" s="151"/>
      <c r="I506" s="155"/>
    </row>
    <row r="507" s="136" customFormat="1" spans="1:9">
      <c r="A507" s="134"/>
      <c r="B507" s="134"/>
      <c r="F507" s="150"/>
      <c r="G507" s="150"/>
      <c r="H507" s="151"/>
      <c r="I507" s="155"/>
    </row>
    <row r="508" s="136" customFormat="1" spans="1:9">
      <c r="A508" s="134"/>
      <c r="B508" s="134"/>
      <c r="F508" s="150"/>
      <c r="G508" s="150"/>
      <c r="H508" s="151"/>
      <c r="I508" s="155"/>
    </row>
    <row r="509" s="136" customFormat="1" spans="1:9">
      <c r="A509" s="134"/>
      <c r="B509" s="134"/>
      <c r="F509" s="150"/>
      <c r="G509" s="150"/>
      <c r="H509" s="151"/>
      <c r="I509" s="155"/>
    </row>
    <row r="510" s="136" customFormat="1" spans="1:9">
      <c r="A510" s="134"/>
      <c r="B510" s="134"/>
      <c r="F510" s="150"/>
      <c r="G510" s="150"/>
      <c r="H510" s="151"/>
      <c r="I510" s="155"/>
    </row>
    <row r="511" s="136" customFormat="1" spans="1:9">
      <c r="A511" s="134"/>
      <c r="B511" s="134"/>
      <c r="F511" s="150"/>
      <c r="G511" s="150"/>
      <c r="H511" s="151"/>
      <c r="I511" s="155"/>
    </row>
    <row r="512" s="136" customFormat="1" spans="1:9">
      <c r="A512" s="134"/>
      <c r="B512" s="134"/>
      <c r="F512" s="150"/>
      <c r="G512" s="150"/>
      <c r="H512" s="151"/>
      <c r="I512" s="155"/>
    </row>
    <row r="513" s="136" customFormat="1" spans="1:9">
      <c r="A513" s="134"/>
      <c r="B513" s="134"/>
      <c r="F513" s="150"/>
      <c r="G513" s="150"/>
      <c r="H513" s="151"/>
      <c r="I513" s="155"/>
    </row>
    <row r="514" s="136" customFormat="1" spans="1:9">
      <c r="A514" s="134"/>
      <c r="B514" s="134"/>
      <c r="F514" s="150"/>
      <c r="G514" s="150"/>
      <c r="H514" s="151"/>
      <c r="I514" s="155"/>
    </row>
    <row r="515" s="136" customFormat="1" spans="1:9">
      <c r="A515" s="134"/>
      <c r="B515" s="134"/>
      <c r="F515" s="150"/>
      <c r="G515" s="150"/>
      <c r="H515" s="151"/>
      <c r="I515" s="155"/>
    </row>
    <row r="516" s="136" customFormat="1" spans="1:9">
      <c r="A516" s="134"/>
      <c r="B516" s="134"/>
      <c r="F516" s="150"/>
      <c r="G516" s="150"/>
      <c r="H516" s="151"/>
      <c r="I516" s="155"/>
    </row>
    <row r="517" s="136" customFormat="1" spans="1:9">
      <c r="A517" s="134"/>
      <c r="B517" s="134"/>
      <c r="F517" s="150"/>
      <c r="G517" s="150"/>
      <c r="H517" s="151"/>
      <c r="I517" s="155"/>
    </row>
    <row r="518" s="136" customFormat="1" spans="1:9">
      <c r="A518" s="134"/>
      <c r="B518" s="134"/>
      <c r="F518" s="150"/>
      <c r="G518" s="150"/>
      <c r="H518" s="151"/>
      <c r="I518" s="155"/>
    </row>
    <row r="519" s="136" customFormat="1" spans="1:9">
      <c r="A519" s="134"/>
      <c r="B519" s="134"/>
      <c r="F519" s="150"/>
      <c r="G519" s="150"/>
      <c r="H519" s="151"/>
      <c r="I519" s="155"/>
    </row>
    <row r="520" s="136" customFormat="1" spans="1:9">
      <c r="A520" s="134"/>
      <c r="B520" s="134"/>
      <c r="F520" s="150"/>
      <c r="G520" s="150"/>
      <c r="H520" s="151"/>
      <c r="I520" s="155"/>
    </row>
    <row r="521" s="136" customFormat="1" spans="1:9">
      <c r="A521" s="134"/>
      <c r="B521" s="134"/>
      <c r="F521" s="150"/>
      <c r="G521" s="150"/>
      <c r="H521" s="151"/>
      <c r="I521" s="155"/>
    </row>
    <row r="522" s="136" customFormat="1" spans="1:9">
      <c r="A522" s="134"/>
      <c r="B522" s="134"/>
      <c r="F522" s="150"/>
      <c r="G522" s="150"/>
      <c r="H522" s="151"/>
      <c r="I522" s="155"/>
    </row>
    <row r="523" s="136" customFormat="1" spans="1:9">
      <c r="A523" s="134"/>
      <c r="B523" s="134"/>
      <c r="F523" s="150"/>
      <c r="G523" s="150"/>
      <c r="H523" s="151"/>
      <c r="I523" s="155"/>
    </row>
    <row r="524" s="136" customFormat="1" spans="1:9">
      <c r="A524" s="134"/>
      <c r="B524" s="134"/>
      <c r="F524" s="150"/>
      <c r="G524" s="150"/>
      <c r="H524" s="151"/>
      <c r="I524" s="155"/>
    </row>
    <row r="525" s="136" customFormat="1" spans="1:9">
      <c r="A525" s="134"/>
      <c r="B525" s="134"/>
      <c r="F525" s="150"/>
      <c r="G525" s="150"/>
      <c r="H525" s="151"/>
      <c r="I525" s="155"/>
    </row>
    <row r="526" s="136" customFormat="1" spans="1:9">
      <c r="A526" s="134"/>
      <c r="B526" s="134"/>
      <c r="F526" s="150"/>
      <c r="G526" s="150"/>
      <c r="H526" s="151"/>
      <c r="I526" s="155"/>
    </row>
    <row r="527" s="136" customFormat="1" spans="1:9">
      <c r="A527" s="134"/>
      <c r="B527" s="134"/>
      <c r="F527" s="150"/>
      <c r="G527" s="150"/>
      <c r="H527" s="151"/>
      <c r="I527" s="155"/>
    </row>
    <row r="528" s="136" customFormat="1" spans="1:9">
      <c r="A528" s="134"/>
      <c r="B528" s="134"/>
      <c r="F528" s="150"/>
      <c r="G528" s="150"/>
      <c r="H528" s="151"/>
      <c r="I528" s="155"/>
    </row>
    <row r="529" s="136" customFormat="1" spans="1:9">
      <c r="A529" s="134"/>
      <c r="B529" s="134"/>
      <c r="F529" s="150"/>
      <c r="G529" s="150"/>
      <c r="H529" s="151"/>
      <c r="I529" s="155"/>
    </row>
    <row r="530" s="136" customFormat="1" spans="1:9">
      <c r="A530" s="134"/>
      <c r="B530" s="134"/>
      <c r="F530" s="150"/>
      <c r="G530" s="150"/>
      <c r="H530" s="151"/>
      <c r="I530" s="155"/>
    </row>
    <row r="531" s="136" customFormat="1" spans="1:9">
      <c r="A531" s="134"/>
      <c r="B531" s="134"/>
      <c r="F531" s="150"/>
      <c r="G531" s="150"/>
      <c r="H531" s="151"/>
      <c r="I531" s="155"/>
    </row>
    <row r="532" s="136" customFormat="1" spans="1:9">
      <c r="A532" s="134"/>
      <c r="B532" s="134"/>
      <c r="F532" s="150"/>
      <c r="G532" s="150"/>
      <c r="H532" s="151"/>
      <c r="I532" s="155"/>
    </row>
    <row r="533" s="136" customFormat="1" spans="1:9">
      <c r="A533" s="134"/>
      <c r="B533" s="134"/>
      <c r="F533" s="150"/>
      <c r="G533" s="150"/>
      <c r="H533" s="151"/>
      <c r="I533" s="155"/>
    </row>
    <row r="534" s="136" customFormat="1" spans="1:9">
      <c r="A534" s="134"/>
      <c r="B534" s="134"/>
      <c r="F534" s="150"/>
      <c r="G534" s="150"/>
      <c r="H534" s="151"/>
      <c r="I534" s="155"/>
    </row>
    <row r="535" s="136" customFormat="1" spans="1:9">
      <c r="A535" s="134"/>
      <c r="B535" s="134"/>
      <c r="F535" s="150"/>
      <c r="G535" s="150"/>
      <c r="H535" s="151"/>
      <c r="I535" s="155"/>
    </row>
    <row r="536" s="136" customFormat="1" spans="1:9">
      <c r="A536" s="134"/>
      <c r="B536" s="134"/>
      <c r="F536" s="150"/>
      <c r="G536" s="150"/>
      <c r="H536" s="151"/>
      <c r="I536" s="155"/>
    </row>
    <row r="537" s="136" customFormat="1" spans="1:9">
      <c r="A537" s="134"/>
      <c r="B537" s="134"/>
      <c r="F537" s="150"/>
      <c r="G537" s="150"/>
      <c r="H537" s="151"/>
      <c r="I537" s="155"/>
    </row>
    <row r="538" s="136" customFormat="1" spans="1:9">
      <c r="A538" s="134"/>
      <c r="B538" s="134"/>
      <c r="F538" s="150"/>
      <c r="G538" s="150"/>
      <c r="H538" s="151"/>
      <c r="I538" s="155"/>
    </row>
    <row r="539" s="136" customFormat="1" spans="1:9">
      <c r="A539" s="134"/>
      <c r="B539" s="134"/>
      <c r="F539" s="150"/>
      <c r="G539" s="150"/>
      <c r="H539" s="151"/>
      <c r="I539" s="155"/>
    </row>
    <row r="540" s="136" customFormat="1" spans="1:9">
      <c r="A540" s="134"/>
      <c r="B540" s="134"/>
      <c r="F540" s="150"/>
      <c r="G540" s="150"/>
      <c r="H540" s="151"/>
      <c r="I540" s="155"/>
    </row>
    <row r="541" s="136" customFormat="1" spans="1:9">
      <c r="A541" s="134"/>
      <c r="B541" s="134"/>
      <c r="F541" s="150"/>
      <c r="G541" s="150"/>
      <c r="H541" s="151"/>
      <c r="I541" s="155"/>
    </row>
    <row r="542" s="136" customFormat="1" spans="1:9">
      <c r="A542" s="134"/>
      <c r="B542" s="134"/>
      <c r="F542" s="150"/>
      <c r="G542" s="150"/>
      <c r="H542" s="151"/>
      <c r="I542" s="155"/>
    </row>
    <row r="543" s="136" customFormat="1" spans="1:9">
      <c r="A543" s="134"/>
      <c r="B543" s="134"/>
      <c r="F543" s="150"/>
      <c r="G543" s="150"/>
      <c r="H543" s="151"/>
      <c r="I543" s="155"/>
    </row>
    <row r="544" s="136" customFormat="1" spans="1:9">
      <c r="A544" s="134"/>
      <c r="B544" s="134"/>
      <c r="F544" s="150"/>
      <c r="G544" s="150"/>
      <c r="H544" s="151"/>
      <c r="I544" s="155"/>
    </row>
    <row r="545" s="136" customFormat="1" spans="1:9">
      <c r="A545" s="134"/>
      <c r="B545" s="134"/>
      <c r="F545" s="150"/>
      <c r="G545" s="150"/>
      <c r="H545" s="151"/>
      <c r="I545" s="155"/>
    </row>
    <row r="546" s="136" customFormat="1" spans="1:9">
      <c r="A546" s="134"/>
      <c r="B546" s="134"/>
      <c r="F546" s="150"/>
      <c r="G546" s="150"/>
      <c r="H546" s="151"/>
      <c r="I546" s="155"/>
    </row>
    <row r="547" s="136" customFormat="1" spans="1:9">
      <c r="A547" s="134"/>
      <c r="B547" s="134"/>
      <c r="F547" s="150"/>
      <c r="G547" s="150"/>
      <c r="H547" s="151"/>
      <c r="I547" s="155"/>
    </row>
    <row r="548" s="136" customFormat="1" spans="1:9">
      <c r="A548" s="134"/>
      <c r="B548" s="134"/>
      <c r="F548" s="150"/>
      <c r="G548" s="150"/>
      <c r="H548" s="151"/>
      <c r="I548" s="155"/>
    </row>
    <row r="549" s="136" customFormat="1" spans="1:9">
      <c r="A549" s="134"/>
      <c r="B549" s="134"/>
      <c r="F549" s="150"/>
      <c r="G549" s="150"/>
      <c r="H549" s="151"/>
      <c r="I549" s="155"/>
    </row>
    <row r="550" s="136" customFormat="1" spans="1:9">
      <c r="A550" s="134"/>
      <c r="B550" s="134"/>
      <c r="F550" s="150"/>
      <c r="G550" s="150"/>
      <c r="H550" s="151"/>
      <c r="I550" s="155"/>
    </row>
    <row r="551" s="136" customFormat="1" spans="1:9">
      <c r="A551" s="134"/>
      <c r="B551" s="134"/>
      <c r="F551" s="150"/>
      <c r="G551" s="150"/>
      <c r="H551" s="151"/>
      <c r="I551" s="155"/>
    </row>
    <row r="552" s="136" customFormat="1" spans="1:9">
      <c r="A552" s="134"/>
      <c r="B552" s="134"/>
      <c r="F552" s="150"/>
      <c r="G552" s="150"/>
      <c r="H552" s="151"/>
      <c r="I552" s="155"/>
    </row>
    <row r="553" s="136" customFormat="1" spans="1:9">
      <c r="A553" s="134"/>
      <c r="B553" s="134"/>
      <c r="F553" s="150"/>
      <c r="G553" s="150"/>
      <c r="H553" s="151"/>
      <c r="I553" s="155"/>
    </row>
    <row r="554" s="136" customFormat="1" spans="1:9">
      <c r="A554" s="134"/>
      <c r="B554" s="134"/>
      <c r="F554" s="150"/>
      <c r="G554" s="150"/>
      <c r="H554" s="151"/>
      <c r="I554" s="155"/>
    </row>
    <row r="555" s="136" customFormat="1" spans="1:9">
      <c r="A555" s="134"/>
      <c r="B555" s="134"/>
      <c r="F555" s="150"/>
      <c r="G555" s="150"/>
      <c r="H555" s="151"/>
      <c r="I555" s="155"/>
    </row>
    <row r="556" s="136" customFormat="1" spans="1:9">
      <c r="A556" s="134"/>
      <c r="B556" s="134"/>
      <c r="F556" s="150"/>
      <c r="G556" s="150"/>
      <c r="H556" s="151"/>
      <c r="I556" s="155"/>
    </row>
    <row r="557" s="136" customFormat="1" spans="1:9">
      <c r="A557" s="134"/>
      <c r="B557" s="134"/>
      <c r="F557" s="150"/>
      <c r="G557" s="150"/>
      <c r="H557" s="151"/>
      <c r="I557" s="155"/>
    </row>
    <row r="558" s="136" customFormat="1" spans="1:9">
      <c r="A558" s="134"/>
      <c r="B558" s="134"/>
      <c r="F558" s="150"/>
      <c r="G558" s="150"/>
      <c r="H558" s="151"/>
      <c r="I558" s="155"/>
    </row>
    <row r="559" s="136" customFormat="1" spans="1:9">
      <c r="A559" s="134"/>
      <c r="B559" s="134"/>
      <c r="F559" s="150"/>
      <c r="G559" s="150"/>
      <c r="H559" s="151"/>
      <c r="I559" s="155"/>
    </row>
    <row r="560" s="136" customFormat="1" spans="1:9">
      <c r="A560" s="134"/>
      <c r="B560" s="134"/>
      <c r="F560" s="150"/>
      <c r="G560" s="150"/>
      <c r="H560" s="151"/>
      <c r="I560" s="155"/>
    </row>
    <row r="561" s="136" customFormat="1" spans="1:9">
      <c r="A561" s="134"/>
      <c r="B561" s="134"/>
      <c r="F561" s="150"/>
      <c r="G561" s="150"/>
      <c r="H561" s="151"/>
      <c r="I561" s="155"/>
    </row>
    <row r="562" s="136" customFormat="1" spans="1:9">
      <c r="A562" s="134"/>
      <c r="B562" s="134"/>
      <c r="F562" s="150"/>
      <c r="G562" s="150"/>
      <c r="H562" s="151"/>
      <c r="I562" s="155"/>
    </row>
    <row r="563" s="136" customFormat="1" spans="1:9">
      <c r="A563" s="134"/>
      <c r="B563" s="134"/>
      <c r="F563" s="150"/>
      <c r="G563" s="150"/>
      <c r="H563" s="151"/>
      <c r="I563" s="155"/>
    </row>
    <row r="564" s="136" customFormat="1" spans="1:9">
      <c r="A564" s="134"/>
      <c r="B564" s="134"/>
      <c r="F564" s="150"/>
      <c r="G564" s="150"/>
      <c r="H564" s="151"/>
      <c r="I564" s="155"/>
    </row>
    <row r="565" s="136" customFormat="1" spans="1:9">
      <c r="A565" s="134"/>
      <c r="B565" s="134"/>
      <c r="F565" s="150"/>
      <c r="G565" s="150"/>
      <c r="H565" s="151"/>
      <c r="I565" s="155"/>
    </row>
    <row r="566" s="136" customFormat="1" spans="1:9">
      <c r="A566" s="134"/>
      <c r="B566" s="134"/>
      <c r="F566" s="150"/>
      <c r="G566" s="150"/>
      <c r="H566" s="151"/>
      <c r="I566" s="155"/>
    </row>
    <row r="567" s="136" customFormat="1" spans="1:9">
      <c r="A567" s="134"/>
      <c r="B567" s="134"/>
      <c r="F567" s="150"/>
      <c r="G567" s="150"/>
      <c r="H567" s="151"/>
      <c r="I567" s="155"/>
    </row>
    <row r="568" s="136" customFormat="1" spans="1:9">
      <c r="A568" s="134"/>
      <c r="B568" s="134"/>
      <c r="F568" s="150"/>
      <c r="G568" s="150"/>
      <c r="H568" s="151"/>
      <c r="I568" s="155"/>
    </row>
    <row r="569" s="136" customFormat="1" spans="1:9">
      <c r="A569" s="134"/>
      <c r="B569" s="134"/>
      <c r="F569" s="150"/>
      <c r="G569" s="150"/>
      <c r="H569" s="151"/>
      <c r="I569" s="155"/>
    </row>
    <row r="570" s="136" customFormat="1" spans="1:9">
      <c r="A570" s="134"/>
      <c r="B570" s="134"/>
      <c r="F570" s="150"/>
      <c r="G570" s="150"/>
      <c r="H570" s="151"/>
      <c r="I570" s="155"/>
    </row>
    <row r="571" s="136" customFormat="1" spans="1:9">
      <c r="A571" s="134"/>
      <c r="B571" s="134"/>
      <c r="F571" s="150"/>
      <c r="G571" s="150"/>
      <c r="H571" s="151"/>
      <c r="I571" s="155"/>
    </row>
    <row r="572" s="136" customFormat="1" spans="1:9">
      <c r="A572" s="134"/>
      <c r="B572" s="134"/>
      <c r="F572" s="150"/>
      <c r="G572" s="150"/>
      <c r="H572" s="151"/>
      <c r="I572" s="155"/>
    </row>
    <row r="573" s="136" customFormat="1" spans="1:9">
      <c r="A573" s="134"/>
      <c r="B573" s="134"/>
      <c r="F573" s="150"/>
      <c r="G573" s="150"/>
      <c r="H573" s="151"/>
      <c r="I573" s="155"/>
    </row>
    <row r="574" s="136" customFormat="1" spans="1:9">
      <c r="A574" s="134"/>
      <c r="B574" s="134"/>
      <c r="F574" s="150"/>
      <c r="G574" s="150"/>
      <c r="H574" s="151"/>
      <c r="I574" s="155"/>
    </row>
    <row r="575" s="136" customFormat="1" spans="1:9">
      <c r="A575" s="134"/>
      <c r="B575" s="134"/>
      <c r="F575" s="150"/>
      <c r="G575" s="150"/>
      <c r="H575" s="151"/>
      <c r="I575" s="155"/>
    </row>
    <row r="576" s="136" customFormat="1" spans="1:9">
      <c r="A576" s="134"/>
      <c r="B576" s="134"/>
      <c r="F576" s="150"/>
      <c r="G576" s="150"/>
      <c r="H576" s="151"/>
      <c r="I576" s="155"/>
    </row>
    <row r="577" s="136" customFormat="1" spans="1:9">
      <c r="A577" s="134"/>
      <c r="B577" s="134"/>
      <c r="F577" s="150"/>
      <c r="G577" s="150"/>
      <c r="H577" s="151"/>
      <c r="I577" s="155"/>
    </row>
    <row r="578" s="136" customFormat="1" spans="1:9">
      <c r="A578" s="134"/>
      <c r="B578" s="134"/>
      <c r="F578" s="150"/>
      <c r="G578" s="150"/>
      <c r="H578" s="151"/>
      <c r="I578" s="155"/>
    </row>
    <row r="579" s="136" customFormat="1" spans="1:9">
      <c r="A579" s="134"/>
      <c r="B579" s="134"/>
      <c r="F579" s="150"/>
      <c r="G579" s="150"/>
      <c r="H579" s="151"/>
      <c r="I579" s="155"/>
    </row>
    <row r="580" s="136" customFormat="1" spans="1:9">
      <c r="A580" s="134"/>
      <c r="B580" s="134"/>
      <c r="F580" s="150"/>
      <c r="G580" s="150"/>
      <c r="H580" s="151"/>
      <c r="I580" s="155"/>
    </row>
    <row r="581" s="136" customFormat="1" spans="1:9">
      <c r="A581" s="134"/>
      <c r="B581" s="134"/>
      <c r="F581" s="150"/>
      <c r="G581" s="150"/>
      <c r="H581" s="151"/>
      <c r="I581" s="155"/>
    </row>
    <row r="582" s="136" customFormat="1" spans="1:9">
      <c r="A582" s="134"/>
      <c r="B582" s="134"/>
      <c r="F582" s="150"/>
      <c r="G582" s="150"/>
      <c r="H582" s="151"/>
      <c r="I582" s="155"/>
    </row>
    <row r="583" s="136" customFormat="1" spans="1:9">
      <c r="A583" s="134"/>
      <c r="B583" s="134"/>
      <c r="F583" s="150"/>
      <c r="G583" s="150"/>
      <c r="H583" s="151"/>
      <c r="I583" s="155"/>
    </row>
    <row r="584" s="136" customFormat="1" spans="1:9">
      <c r="A584" s="134"/>
      <c r="B584" s="134"/>
      <c r="F584" s="150"/>
      <c r="G584" s="150"/>
      <c r="H584" s="151"/>
      <c r="I584" s="155"/>
    </row>
    <row r="585" s="136" customFormat="1" spans="1:9">
      <c r="A585" s="134"/>
      <c r="B585" s="134"/>
      <c r="F585" s="150"/>
      <c r="G585" s="150"/>
      <c r="H585" s="151"/>
      <c r="I585" s="155"/>
    </row>
    <row r="586" s="136" customFormat="1" spans="1:9">
      <c r="A586" s="134"/>
      <c r="B586" s="134"/>
      <c r="F586" s="150"/>
      <c r="G586" s="150"/>
      <c r="H586" s="151"/>
      <c r="I586" s="155"/>
    </row>
    <row r="587" s="136" customFormat="1" spans="1:9">
      <c r="A587" s="134"/>
      <c r="B587" s="134"/>
      <c r="F587" s="150"/>
      <c r="G587" s="150"/>
      <c r="H587" s="151"/>
      <c r="I587" s="155"/>
    </row>
    <row r="588" s="136" customFormat="1" spans="1:9">
      <c r="A588" s="134"/>
      <c r="B588" s="134"/>
      <c r="F588" s="150"/>
      <c r="G588" s="150"/>
      <c r="H588" s="151"/>
      <c r="I588" s="155"/>
    </row>
    <row r="589" s="136" customFormat="1" spans="1:9">
      <c r="A589" s="134"/>
      <c r="B589" s="134"/>
      <c r="F589" s="150"/>
      <c r="G589" s="150"/>
      <c r="H589" s="151"/>
      <c r="I589" s="155"/>
    </row>
    <row r="590" s="136" customFormat="1" spans="1:9">
      <c r="A590" s="134"/>
      <c r="B590" s="134"/>
      <c r="F590" s="150"/>
      <c r="G590" s="150"/>
      <c r="H590" s="151"/>
      <c r="I590" s="155"/>
    </row>
    <row r="591" s="136" customFormat="1" spans="1:9">
      <c r="A591" s="134"/>
      <c r="B591" s="134"/>
      <c r="F591" s="150"/>
      <c r="G591" s="150"/>
      <c r="H591" s="151"/>
      <c r="I591" s="155"/>
    </row>
    <row r="592" s="136" customFormat="1" spans="1:9">
      <c r="A592" s="134"/>
      <c r="B592" s="134"/>
      <c r="F592" s="150"/>
      <c r="G592" s="150"/>
      <c r="H592" s="151"/>
      <c r="I592" s="155"/>
    </row>
    <row r="593" s="136" customFormat="1" spans="1:9">
      <c r="A593" s="134"/>
      <c r="B593" s="134"/>
      <c r="F593" s="150"/>
      <c r="G593" s="150"/>
      <c r="H593" s="151"/>
      <c r="I593" s="155"/>
    </row>
    <row r="594" s="136" customFormat="1" spans="1:9">
      <c r="A594" s="134"/>
      <c r="B594" s="134"/>
      <c r="F594" s="150"/>
      <c r="G594" s="150"/>
      <c r="H594" s="151"/>
      <c r="I594" s="155"/>
    </row>
    <row r="595" s="136" customFormat="1" spans="1:9">
      <c r="A595" s="134"/>
      <c r="B595" s="134"/>
      <c r="F595" s="150"/>
      <c r="G595" s="150"/>
      <c r="H595" s="151"/>
      <c r="I595" s="155"/>
    </row>
    <row r="596" s="136" customFormat="1" spans="1:9">
      <c r="A596" s="134"/>
      <c r="B596" s="134"/>
      <c r="F596" s="150"/>
      <c r="G596" s="150"/>
      <c r="H596" s="151"/>
      <c r="I596" s="155"/>
    </row>
    <row r="597" s="136" customFormat="1" spans="1:9">
      <c r="A597" s="134"/>
      <c r="B597" s="134"/>
      <c r="F597" s="150"/>
      <c r="G597" s="150"/>
      <c r="H597" s="151"/>
      <c r="I597" s="155"/>
    </row>
    <row r="598" s="136" customFormat="1" spans="1:9">
      <c r="A598" s="134"/>
      <c r="B598" s="134"/>
      <c r="F598" s="150"/>
      <c r="G598" s="150"/>
      <c r="H598" s="151"/>
      <c r="I598" s="155"/>
    </row>
    <row r="599" s="136" customFormat="1" spans="1:9">
      <c r="A599" s="134"/>
      <c r="B599" s="134"/>
      <c r="F599" s="150"/>
      <c r="G599" s="150"/>
      <c r="H599" s="151"/>
      <c r="I599" s="155"/>
    </row>
    <row r="600" s="136" customFormat="1" spans="1:9">
      <c r="A600" s="134"/>
      <c r="B600" s="134"/>
      <c r="F600" s="150"/>
      <c r="G600" s="150"/>
      <c r="H600" s="151"/>
      <c r="I600" s="155"/>
    </row>
    <row r="601" s="136" customFormat="1" spans="1:9">
      <c r="A601" s="134"/>
      <c r="B601" s="134"/>
      <c r="F601" s="150"/>
      <c r="G601" s="150"/>
      <c r="H601" s="151"/>
      <c r="I601" s="155"/>
    </row>
    <row r="602" s="136" customFormat="1" spans="1:9">
      <c r="A602" s="134"/>
      <c r="B602" s="134"/>
      <c r="F602" s="150"/>
      <c r="G602" s="150"/>
      <c r="H602" s="151"/>
      <c r="I602" s="155"/>
    </row>
    <row r="603" s="136" customFormat="1" spans="1:9">
      <c r="A603" s="134"/>
      <c r="B603" s="134"/>
      <c r="F603" s="150"/>
      <c r="G603" s="150"/>
      <c r="H603" s="151"/>
      <c r="I603" s="155"/>
    </row>
    <row r="604" s="136" customFormat="1" spans="1:9">
      <c r="A604" s="134"/>
      <c r="B604" s="134"/>
      <c r="F604" s="150"/>
      <c r="G604" s="150"/>
      <c r="H604" s="151"/>
      <c r="I604" s="155"/>
    </row>
    <row r="605" s="136" customFormat="1" spans="1:9">
      <c r="A605" s="134"/>
      <c r="B605" s="134"/>
      <c r="F605" s="150"/>
      <c r="G605" s="150"/>
      <c r="H605" s="151"/>
      <c r="I605" s="155"/>
    </row>
    <row r="606" s="136" customFormat="1" spans="1:9">
      <c r="A606" s="134"/>
      <c r="B606" s="134"/>
      <c r="F606" s="150"/>
      <c r="G606" s="150"/>
      <c r="H606" s="151"/>
      <c r="I606" s="155"/>
    </row>
    <row r="607" s="136" customFormat="1" spans="1:9">
      <c r="A607" s="134"/>
      <c r="B607" s="134"/>
      <c r="F607" s="150"/>
      <c r="G607" s="150"/>
      <c r="H607" s="151"/>
      <c r="I607" s="155"/>
    </row>
    <row r="608" s="136" customFormat="1" spans="1:9">
      <c r="A608" s="134"/>
      <c r="B608" s="134"/>
      <c r="F608" s="150"/>
      <c r="G608" s="150"/>
      <c r="H608" s="151"/>
      <c r="I608" s="155"/>
    </row>
    <row r="609" s="136" customFormat="1" spans="1:9">
      <c r="A609" s="134"/>
      <c r="B609" s="134"/>
      <c r="F609" s="150"/>
      <c r="G609" s="150"/>
      <c r="H609" s="151"/>
      <c r="I609" s="155"/>
    </row>
    <row r="610" s="136" customFormat="1" spans="1:9">
      <c r="A610" s="134"/>
      <c r="B610" s="134"/>
      <c r="F610" s="150"/>
      <c r="G610" s="150"/>
      <c r="H610" s="151"/>
      <c r="I610" s="155"/>
    </row>
    <row r="611" s="136" customFormat="1" spans="1:9">
      <c r="A611" s="134"/>
      <c r="B611" s="134"/>
      <c r="F611" s="150"/>
      <c r="G611" s="150"/>
      <c r="H611" s="151"/>
      <c r="I611" s="155"/>
    </row>
    <row r="612" s="136" customFormat="1" spans="1:9">
      <c r="A612" s="134"/>
      <c r="B612" s="134"/>
      <c r="F612" s="150"/>
      <c r="G612" s="150"/>
      <c r="H612" s="151"/>
      <c r="I612" s="155"/>
    </row>
    <row r="613" s="136" customFormat="1" spans="1:9">
      <c r="A613" s="134"/>
      <c r="B613" s="134"/>
      <c r="F613" s="150"/>
      <c r="G613" s="150"/>
      <c r="H613" s="151"/>
      <c r="I613" s="155"/>
    </row>
    <row r="614" s="136" customFormat="1" spans="1:9">
      <c r="A614" s="134"/>
      <c r="B614" s="134"/>
      <c r="F614" s="150"/>
      <c r="G614" s="150"/>
      <c r="H614" s="151"/>
      <c r="I614" s="155"/>
    </row>
    <row r="615" s="136" customFormat="1" spans="1:9">
      <c r="A615" s="134"/>
      <c r="B615" s="134"/>
      <c r="F615" s="150"/>
      <c r="G615" s="150"/>
      <c r="H615" s="151"/>
      <c r="I615" s="155"/>
    </row>
    <row r="616" s="136" customFormat="1" spans="1:9">
      <c r="A616" s="134"/>
      <c r="B616" s="134"/>
      <c r="F616" s="150"/>
      <c r="G616" s="150"/>
      <c r="H616" s="151"/>
      <c r="I616" s="155"/>
    </row>
    <row r="617" s="136" customFormat="1" spans="1:9">
      <c r="A617" s="134"/>
      <c r="B617" s="134"/>
      <c r="F617" s="150"/>
      <c r="G617" s="150"/>
      <c r="H617" s="151"/>
      <c r="I617" s="155"/>
    </row>
    <row r="618" s="136" customFormat="1" spans="1:9">
      <c r="A618" s="134"/>
      <c r="B618" s="134"/>
      <c r="F618" s="150"/>
      <c r="G618" s="150"/>
      <c r="H618" s="151"/>
      <c r="I618" s="155"/>
    </row>
    <row r="619" s="136" customFormat="1" spans="1:9">
      <c r="A619" s="134"/>
      <c r="B619" s="134"/>
      <c r="F619" s="150"/>
      <c r="G619" s="150"/>
      <c r="H619" s="151"/>
      <c r="I619" s="155"/>
    </row>
    <row r="620" s="136" customFormat="1" spans="1:9">
      <c r="A620" s="134"/>
      <c r="B620" s="134"/>
      <c r="F620" s="150"/>
      <c r="G620" s="150"/>
      <c r="H620" s="151"/>
      <c r="I620" s="155"/>
    </row>
    <row r="621" s="136" customFormat="1" spans="1:9">
      <c r="A621" s="134"/>
      <c r="B621" s="134"/>
      <c r="F621" s="150"/>
      <c r="G621" s="150"/>
      <c r="H621" s="151"/>
      <c r="I621" s="155"/>
    </row>
    <row r="622" s="136" customFormat="1" spans="1:9">
      <c r="A622" s="134"/>
      <c r="B622" s="134"/>
      <c r="F622" s="150"/>
      <c r="G622" s="150"/>
      <c r="H622" s="151"/>
      <c r="I622" s="155"/>
    </row>
    <row r="623" s="136" customFormat="1" spans="1:9">
      <c r="A623" s="134"/>
      <c r="B623" s="134"/>
      <c r="F623" s="150"/>
      <c r="G623" s="150"/>
      <c r="H623" s="151"/>
      <c r="I623" s="155"/>
    </row>
    <row r="624" s="136" customFormat="1" spans="1:9">
      <c r="A624" s="134"/>
      <c r="B624" s="134"/>
      <c r="F624" s="150"/>
      <c r="G624" s="150"/>
      <c r="H624" s="151"/>
      <c r="I624" s="155"/>
    </row>
    <row r="625" s="136" customFormat="1" spans="1:9">
      <c r="A625" s="134"/>
      <c r="B625" s="134"/>
      <c r="F625" s="150"/>
      <c r="G625" s="150"/>
      <c r="H625" s="151"/>
      <c r="I625" s="155"/>
    </row>
    <row r="626" s="136" customFormat="1" spans="1:9">
      <c r="A626" s="134"/>
      <c r="B626" s="134"/>
      <c r="F626" s="150"/>
      <c r="G626" s="150"/>
      <c r="H626" s="151"/>
      <c r="I626" s="155"/>
    </row>
    <row r="627" s="136" customFormat="1" spans="1:9">
      <c r="A627" s="134"/>
      <c r="B627" s="134"/>
      <c r="F627" s="150"/>
      <c r="G627" s="150"/>
      <c r="H627" s="151"/>
      <c r="I627" s="155"/>
    </row>
    <row r="628" s="136" customFormat="1" spans="1:9">
      <c r="A628" s="134"/>
      <c r="B628" s="134"/>
      <c r="F628" s="150"/>
      <c r="G628" s="150"/>
      <c r="H628" s="151"/>
      <c r="I628" s="155"/>
    </row>
    <row r="629" s="136" customFormat="1" spans="1:9">
      <c r="A629" s="134"/>
      <c r="B629" s="134"/>
      <c r="F629" s="150"/>
      <c r="G629" s="150"/>
      <c r="H629" s="151"/>
      <c r="I629" s="155"/>
    </row>
    <row r="630" s="136" customFormat="1" spans="1:9">
      <c r="A630" s="134"/>
      <c r="B630" s="134"/>
      <c r="F630" s="150"/>
      <c r="G630" s="150"/>
      <c r="H630" s="151"/>
      <c r="I630" s="155"/>
    </row>
    <row r="631" s="136" customFormat="1" spans="1:9">
      <c r="A631" s="134"/>
      <c r="B631" s="134"/>
      <c r="F631" s="150"/>
      <c r="G631" s="150"/>
      <c r="H631" s="151"/>
      <c r="I631" s="155"/>
    </row>
    <row r="632" s="136" customFormat="1" spans="1:9">
      <c r="A632" s="134"/>
      <c r="B632" s="134"/>
      <c r="F632" s="150"/>
      <c r="G632" s="150"/>
      <c r="H632" s="151"/>
      <c r="I632" s="155"/>
    </row>
    <row r="633" s="136" customFormat="1" spans="1:9">
      <c r="A633" s="134"/>
      <c r="B633" s="134"/>
      <c r="F633" s="150"/>
      <c r="G633" s="150"/>
      <c r="H633" s="151"/>
      <c r="I633" s="155"/>
    </row>
    <row r="634" s="136" customFormat="1" spans="1:9">
      <c r="A634" s="134"/>
      <c r="B634" s="134"/>
      <c r="F634" s="150"/>
      <c r="G634" s="150"/>
      <c r="H634" s="151"/>
      <c r="I634" s="155"/>
    </row>
    <row r="635" s="136" customFormat="1" spans="1:9">
      <c r="A635" s="134"/>
      <c r="B635" s="134"/>
      <c r="F635" s="150"/>
      <c r="G635" s="150"/>
      <c r="H635" s="151"/>
      <c r="I635" s="155"/>
    </row>
    <row r="636" s="136" customFormat="1" spans="1:9">
      <c r="A636" s="134"/>
      <c r="B636" s="134"/>
      <c r="F636" s="150"/>
      <c r="G636" s="150"/>
      <c r="H636" s="151"/>
      <c r="I636" s="155"/>
    </row>
    <row r="637" s="136" customFormat="1" spans="1:9">
      <c r="A637" s="134"/>
      <c r="B637" s="134"/>
      <c r="F637" s="150"/>
      <c r="G637" s="150"/>
      <c r="H637" s="151"/>
      <c r="I637" s="155"/>
    </row>
    <row r="638" s="136" customFormat="1" spans="1:9">
      <c r="A638" s="134"/>
      <c r="B638" s="134"/>
      <c r="F638" s="150"/>
      <c r="G638" s="150"/>
      <c r="H638" s="151"/>
      <c r="I638" s="155"/>
    </row>
    <row r="639" s="136" customFormat="1" spans="1:9">
      <c r="A639" s="134"/>
      <c r="B639" s="134"/>
      <c r="F639" s="150"/>
      <c r="G639" s="150"/>
      <c r="H639" s="151"/>
      <c r="I639" s="155"/>
    </row>
    <row r="640" s="136" customFormat="1" spans="1:9">
      <c r="A640" s="134"/>
      <c r="B640" s="134"/>
      <c r="F640" s="150"/>
      <c r="G640" s="150"/>
      <c r="H640" s="151"/>
      <c r="I640" s="155"/>
    </row>
    <row r="641" s="136" customFormat="1" spans="1:9">
      <c r="A641" s="134"/>
      <c r="B641" s="134"/>
      <c r="F641" s="150"/>
      <c r="G641" s="150"/>
      <c r="H641" s="151"/>
      <c r="I641" s="155"/>
    </row>
    <row r="642" s="136" customFormat="1" spans="1:9">
      <c r="A642" s="134"/>
      <c r="B642" s="134"/>
      <c r="F642" s="150"/>
      <c r="G642" s="150"/>
      <c r="H642" s="151"/>
      <c r="I642" s="155"/>
    </row>
    <row r="643" s="136" customFormat="1" spans="1:9">
      <c r="A643" s="134"/>
      <c r="B643" s="134"/>
      <c r="F643" s="150"/>
      <c r="G643" s="150"/>
      <c r="H643" s="151"/>
      <c r="I643" s="155"/>
    </row>
    <row r="644" s="136" customFormat="1" spans="1:9">
      <c r="A644" s="134"/>
      <c r="B644" s="134"/>
      <c r="F644" s="150"/>
      <c r="G644" s="150"/>
      <c r="H644" s="151"/>
      <c r="I644" s="155"/>
    </row>
    <row r="645" s="136" customFormat="1" spans="1:9">
      <c r="A645" s="134"/>
      <c r="B645" s="134"/>
      <c r="F645" s="150"/>
      <c r="G645" s="150"/>
      <c r="H645" s="151"/>
      <c r="I645" s="155"/>
    </row>
    <row r="646" s="136" customFormat="1" spans="1:9">
      <c r="A646" s="134"/>
      <c r="B646" s="134"/>
      <c r="F646" s="150"/>
      <c r="G646" s="150"/>
      <c r="H646" s="151"/>
      <c r="I646" s="155"/>
    </row>
    <row r="647" s="136" customFormat="1" spans="1:9">
      <c r="A647" s="134"/>
      <c r="B647" s="134"/>
      <c r="F647" s="150"/>
      <c r="G647" s="150"/>
      <c r="H647" s="151"/>
      <c r="I647" s="155"/>
    </row>
    <row r="648" s="136" customFormat="1" spans="1:9">
      <c r="A648" s="134"/>
      <c r="B648" s="134"/>
      <c r="F648" s="150"/>
      <c r="G648" s="150"/>
      <c r="H648" s="151"/>
      <c r="I648" s="155"/>
    </row>
    <row r="649" s="136" customFormat="1" spans="1:9">
      <c r="A649" s="134"/>
      <c r="B649" s="134"/>
      <c r="F649" s="150"/>
      <c r="G649" s="150"/>
      <c r="H649" s="151"/>
      <c r="I649" s="155"/>
    </row>
    <row r="650" s="136" customFormat="1" spans="1:9">
      <c r="A650" s="134"/>
      <c r="B650" s="134"/>
      <c r="F650" s="150"/>
      <c r="G650" s="150"/>
      <c r="H650" s="151"/>
      <c r="I650" s="155"/>
    </row>
    <row r="651" s="136" customFormat="1" spans="1:9">
      <c r="A651" s="134"/>
      <c r="B651" s="134"/>
      <c r="F651" s="150"/>
      <c r="G651" s="150"/>
      <c r="H651" s="151"/>
      <c r="I651" s="155"/>
    </row>
    <row r="652" s="136" customFormat="1" spans="1:9">
      <c r="A652" s="134"/>
      <c r="B652" s="134"/>
      <c r="F652" s="150"/>
      <c r="G652" s="150"/>
      <c r="H652" s="151"/>
      <c r="I652" s="155"/>
    </row>
    <row r="653" s="136" customFormat="1" spans="1:9">
      <c r="A653" s="134"/>
      <c r="B653" s="134"/>
      <c r="F653" s="150"/>
      <c r="G653" s="150"/>
      <c r="H653" s="151"/>
      <c r="I653" s="155"/>
    </row>
    <row r="654" s="136" customFormat="1" spans="1:9">
      <c r="A654" s="134"/>
      <c r="B654" s="134"/>
      <c r="F654" s="150"/>
      <c r="G654" s="150"/>
      <c r="H654" s="151"/>
      <c r="I654" s="155"/>
    </row>
    <row r="655" s="136" customFormat="1" spans="1:9">
      <c r="A655" s="134"/>
      <c r="B655" s="134"/>
      <c r="F655" s="150"/>
      <c r="G655" s="150"/>
      <c r="H655" s="151"/>
      <c r="I655" s="155"/>
    </row>
    <row r="656" s="136" customFormat="1" spans="1:9">
      <c r="A656" s="134"/>
      <c r="B656" s="134"/>
      <c r="F656" s="150"/>
      <c r="G656" s="150"/>
      <c r="H656" s="151"/>
      <c r="I656" s="155"/>
    </row>
    <row r="657" s="136" customFormat="1" spans="1:9">
      <c r="A657" s="134"/>
      <c r="B657" s="134"/>
      <c r="F657" s="150"/>
      <c r="G657" s="150"/>
      <c r="H657" s="151"/>
      <c r="I657" s="155"/>
    </row>
    <row r="658" s="136" customFormat="1" spans="1:9">
      <c r="A658" s="134"/>
      <c r="B658" s="134"/>
      <c r="F658" s="150"/>
      <c r="G658" s="150"/>
      <c r="H658" s="151"/>
      <c r="I658" s="155"/>
    </row>
    <row r="659" s="136" customFormat="1" spans="1:9">
      <c r="A659" s="134"/>
      <c r="B659" s="134"/>
      <c r="F659" s="150"/>
      <c r="G659" s="150"/>
      <c r="H659" s="151"/>
      <c r="I659" s="155"/>
    </row>
    <row r="660" s="136" customFormat="1" spans="1:9">
      <c r="A660" s="134"/>
      <c r="B660" s="134"/>
      <c r="F660" s="150"/>
      <c r="G660" s="150"/>
      <c r="H660" s="151"/>
      <c r="I660" s="155"/>
    </row>
    <row r="661" s="136" customFormat="1" spans="1:9">
      <c r="A661" s="134"/>
      <c r="B661" s="134"/>
      <c r="F661" s="150"/>
      <c r="G661" s="150"/>
      <c r="H661" s="151"/>
      <c r="I661" s="155"/>
    </row>
    <row r="662" s="136" customFormat="1" spans="1:9">
      <c r="A662" s="134"/>
      <c r="B662" s="134"/>
      <c r="F662" s="150"/>
      <c r="G662" s="150"/>
      <c r="H662" s="151"/>
      <c r="I662" s="155"/>
    </row>
    <row r="663" s="136" customFormat="1" spans="1:9">
      <c r="A663" s="134"/>
      <c r="B663" s="134"/>
      <c r="F663" s="150"/>
      <c r="G663" s="150"/>
      <c r="H663" s="151"/>
      <c r="I663" s="155"/>
    </row>
    <row r="664" s="136" customFormat="1" spans="1:9">
      <c r="A664" s="134"/>
      <c r="B664" s="134"/>
      <c r="F664" s="150"/>
      <c r="G664" s="150"/>
      <c r="H664" s="151"/>
      <c r="I664" s="155"/>
    </row>
    <row r="665" s="136" customFormat="1" spans="1:9">
      <c r="A665" s="134"/>
      <c r="B665" s="134"/>
      <c r="F665" s="150"/>
      <c r="G665" s="150"/>
      <c r="H665" s="151"/>
      <c r="I665" s="155"/>
    </row>
    <row r="666" s="136" customFormat="1" spans="1:9">
      <c r="A666" s="134"/>
      <c r="B666" s="134"/>
      <c r="F666" s="150"/>
      <c r="G666" s="150"/>
      <c r="H666" s="151"/>
      <c r="I666" s="155"/>
    </row>
    <row r="667" s="136" customFormat="1" spans="1:9">
      <c r="A667" s="134"/>
      <c r="B667" s="134"/>
      <c r="F667" s="150"/>
      <c r="G667" s="150"/>
      <c r="H667" s="151"/>
      <c r="I667" s="155"/>
    </row>
    <row r="668" s="136" customFormat="1" spans="1:9">
      <c r="A668" s="134"/>
      <c r="B668" s="134"/>
      <c r="F668" s="150"/>
      <c r="G668" s="150"/>
      <c r="H668" s="151"/>
      <c r="I668" s="155"/>
    </row>
    <row r="669" s="136" customFormat="1" spans="1:9">
      <c r="A669" s="134"/>
      <c r="B669" s="134"/>
      <c r="F669" s="150"/>
      <c r="G669" s="150"/>
      <c r="H669" s="151"/>
      <c r="I669" s="155"/>
    </row>
    <row r="670" s="136" customFormat="1" spans="1:9">
      <c r="A670" s="134"/>
      <c r="B670" s="134"/>
      <c r="F670" s="150"/>
      <c r="G670" s="150"/>
      <c r="H670" s="151"/>
      <c r="I670" s="155"/>
    </row>
    <row r="671" s="136" customFormat="1" spans="1:9">
      <c r="A671" s="134"/>
      <c r="B671" s="134"/>
      <c r="F671" s="150"/>
      <c r="G671" s="150"/>
      <c r="H671" s="151"/>
      <c r="I671" s="155"/>
    </row>
    <row r="672" s="136" customFormat="1" spans="1:9">
      <c r="A672" s="134"/>
      <c r="B672" s="134"/>
      <c r="F672" s="150"/>
      <c r="G672" s="150"/>
      <c r="H672" s="151"/>
      <c r="I672" s="155"/>
    </row>
    <row r="673" s="136" customFormat="1" spans="1:9">
      <c r="A673" s="134"/>
      <c r="B673" s="134"/>
      <c r="F673" s="150"/>
      <c r="G673" s="150"/>
      <c r="H673" s="151"/>
      <c r="I673" s="155"/>
    </row>
    <row r="674" s="136" customFormat="1" spans="1:9">
      <c r="A674" s="134"/>
      <c r="B674" s="134"/>
      <c r="F674" s="150"/>
      <c r="G674" s="150"/>
      <c r="H674" s="151"/>
      <c r="I674" s="155"/>
    </row>
    <row r="675" s="136" customFormat="1" spans="1:9">
      <c r="A675" s="134"/>
      <c r="B675" s="134"/>
      <c r="F675" s="150"/>
      <c r="G675" s="150"/>
      <c r="H675" s="151"/>
      <c r="I675" s="155"/>
    </row>
    <row r="676" s="136" customFormat="1" spans="1:9">
      <c r="A676" s="134"/>
      <c r="B676" s="134"/>
      <c r="F676" s="150"/>
      <c r="G676" s="150"/>
      <c r="H676" s="151"/>
      <c r="I676" s="155"/>
    </row>
    <row r="677" s="136" customFormat="1" spans="1:9">
      <c r="A677" s="134"/>
      <c r="B677" s="134"/>
      <c r="F677" s="150"/>
      <c r="G677" s="150"/>
      <c r="H677" s="151"/>
      <c r="I677" s="155"/>
    </row>
    <row r="678" s="136" customFormat="1" spans="1:9">
      <c r="A678" s="134"/>
      <c r="B678" s="134"/>
      <c r="F678" s="150"/>
      <c r="G678" s="150"/>
      <c r="H678" s="151"/>
      <c r="I678" s="155"/>
    </row>
    <row r="679" s="136" customFormat="1" spans="1:9">
      <c r="A679" s="134"/>
      <c r="B679" s="134"/>
      <c r="F679" s="150"/>
      <c r="G679" s="150"/>
      <c r="H679" s="151"/>
      <c r="I679" s="155"/>
    </row>
    <row r="680" s="136" customFormat="1" spans="1:9">
      <c r="A680" s="134"/>
      <c r="B680" s="134"/>
      <c r="F680" s="150"/>
      <c r="G680" s="150"/>
      <c r="H680" s="151"/>
      <c r="I680" s="155"/>
    </row>
    <row r="681" s="136" customFormat="1" spans="1:9">
      <c r="A681" s="134"/>
      <c r="B681" s="134"/>
      <c r="F681" s="150"/>
      <c r="G681" s="150"/>
      <c r="H681" s="151"/>
      <c r="I681" s="155"/>
    </row>
    <row r="682" s="136" customFormat="1" spans="1:9">
      <c r="A682" s="134"/>
      <c r="B682" s="134"/>
      <c r="F682" s="150"/>
      <c r="G682" s="150"/>
      <c r="H682" s="151"/>
      <c r="I682" s="155"/>
    </row>
    <row r="683" s="136" customFormat="1" spans="1:9">
      <c r="A683" s="134"/>
      <c r="B683" s="134"/>
      <c r="F683" s="150"/>
      <c r="G683" s="150"/>
      <c r="H683" s="151"/>
      <c r="I683" s="155"/>
    </row>
    <row r="684" s="136" customFormat="1" spans="1:9">
      <c r="A684" s="134"/>
      <c r="B684" s="134"/>
      <c r="F684" s="150"/>
      <c r="G684" s="150"/>
      <c r="H684" s="151"/>
      <c r="I684" s="155"/>
    </row>
    <row r="685" s="136" customFormat="1" spans="1:9">
      <c r="A685" s="134"/>
      <c r="B685" s="134"/>
      <c r="F685" s="150"/>
      <c r="G685" s="150"/>
      <c r="H685" s="151"/>
      <c r="I685" s="155"/>
    </row>
    <row r="686" s="136" customFormat="1" spans="1:9">
      <c r="A686" s="134"/>
      <c r="B686" s="134"/>
      <c r="F686" s="150"/>
      <c r="G686" s="150"/>
      <c r="H686" s="151"/>
      <c r="I686" s="155"/>
    </row>
    <row r="687" s="136" customFormat="1" spans="1:9">
      <c r="A687" s="134"/>
      <c r="B687" s="134"/>
      <c r="F687" s="150"/>
      <c r="G687" s="150"/>
      <c r="H687" s="151"/>
      <c r="I687" s="155"/>
    </row>
    <row r="688" s="136" customFormat="1" spans="1:9">
      <c r="A688" s="134"/>
      <c r="B688" s="134"/>
      <c r="F688" s="150"/>
      <c r="G688" s="150"/>
      <c r="H688" s="151"/>
      <c r="I688" s="155"/>
    </row>
    <row r="689" s="136" customFormat="1" spans="1:9">
      <c r="A689" s="134"/>
      <c r="B689" s="134"/>
      <c r="F689" s="150"/>
      <c r="G689" s="150"/>
      <c r="H689" s="151"/>
      <c r="I689" s="155"/>
    </row>
    <row r="690" s="136" customFormat="1" spans="1:9">
      <c r="A690" s="134"/>
      <c r="B690" s="134"/>
      <c r="F690" s="150"/>
      <c r="G690" s="150"/>
      <c r="H690" s="151"/>
      <c r="I690" s="155"/>
    </row>
    <row r="691" s="136" customFormat="1" spans="1:9">
      <c r="A691" s="134"/>
      <c r="B691" s="134"/>
      <c r="F691" s="150"/>
      <c r="G691" s="150"/>
      <c r="H691" s="151"/>
      <c r="I691" s="155"/>
    </row>
    <row r="692" s="136" customFormat="1" spans="1:9">
      <c r="A692" s="134"/>
      <c r="B692" s="134"/>
      <c r="F692" s="150"/>
      <c r="G692" s="150"/>
      <c r="H692" s="151"/>
      <c r="I692" s="155"/>
    </row>
    <row r="693" s="136" customFormat="1" spans="1:9">
      <c r="A693" s="134"/>
      <c r="B693" s="134"/>
      <c r="F693" s="150"/>
      <c r="G693" s="150"/>
      <c r="H693" s="151"/>
      <c r="I693" s="155"/>
    </row>
    <row r="694" s="136" customFormat="1" spans="1:9">
      <c r="A694" s="134"/>
      <c r="B694" s="134"/>
      <c r="F694" s="150"/>
      <c r="G694" s="150"/>
      <c r="H694" s="151"/>
      <c r="I694" s="155"/>
    </row>
    <row r="695" s="136" customFormat="1" spans="1:9">
      <c r="A695" s="134"/>
      <c r="B695" s="134"/>
      <c r="F695" s="150"/>
      <c r="G695" s="150"/>
      <c r="H695" s="151"/>
      <c r="I695" s="155"/>
    </row>
    <row r="696" s="136" customFormat="1" spans="1:9">
      <c r="A696" s="134"/>
      <c r="B696" s="134"/>
      <c r="F696" s="150"/>
      <c r="G696" s="150"/>
      <c r="H696" s="151"/>
      <c r="I696" s="155"/>
    </row>
    <row r="697" s="136" customFormat="1" spans="1:9">
      <c r="A697" s="134"/>
      <c r="B697" s="134"/>
      <c r="F697" s="150"/>
      <c r="G697" s="150"/>
      <c r="H697" s="151"/>
      <c r="I697" s="155"/>
    </row>
    <row r="698" s="136" customFormat="1" spans="1:9">
      <c r="A698" s="134"/>
      <c r="B698" s="134"/>
      <c r="F698" s="150"/>
      <c r="G698" s="150"/>
      <c r="H698" s="151"/>
      <c r="I698" s="155"/>
    </row>
    <row r="699" s="136" customFormat="1" spans="1:9">
      <c r="A699" s="134"/>
      <c r="B699" s="134"/>
      <c r="F699" s="150"/>
      <c r="G699" s="150"/>
      <c r="H699" s="151"/>
      <c r="I699" s="155"/>
    </row>
    <row r="700" s="136" customFormat="1" spans="1:9">
      <c r="A700" s="134"/>
      <c r="B700" s="134"/>
      <c r="F700" s="150"/>
      <c r="G700" s="150"/>
      <c r="H700" s="151"/>
      <c r="I700" s="155"/>
    </row>
    <row r="701" s="136" customFormat="1" spans="1:9">
      <c r="A701" s="134"/>
      <c r="B701" s="134"/>
      <c r="F701" s="150"/>
      <c r="G701" s="150"/>
      <c r="H701" s="151"/>
      <c r="I701" s="155"/>
    </row>
    <row r="702" s="136" customFormat="1" spans="1:9">
      <c r="A702" s="134"/>
      <c r="B702" s="134"/>
      <c r="F702" s="150"/>
      <c r="G702" s="150"/>
      <c r="H702" s="151"/>
      <c r="I702" s="155"/>
    </row>
    <row r="703" s="136" customFormat="1" spans="1:9">
      <c r="A703" s="134"/>
      <c r="B703" s="134"/>
      <c r="F703" s="150"/>
      <c r="G703" s="150"/>
      <c r="H703" s="151"/>
      <c r="I703" s="155"/>
    </row>
    <row r="704" s="136" customFormat="1" spans="1:9">
      <c r="A704" s="134"/>
      <c r="B704" s="134"/>
      <c r="F704" s="150"/>
      <c r="G704" s="150"/>
      <c r="H704" s="151"/>
      <c r="I704" s="155"/>
    </row>
    <row r="705" s="136" customFormat="1" spans="1:9">
      <c r="A705" s="134"/>
      <c r="B705" s="134"/>
      <c r="F705" s="150"/>
      <c r="G705" s="150"/>
      <c r="H705" s="151"/>
      <c r="I705" s="155"/>
    </row>
    <row r="706" s="136" customFormat="1" spans="1:9">
      <c r="A706" s="134"/>
      <c r="B706" s="134"/>
      <c r="F706" s="150"/>
      <c r="G706" s="150"/>
      <c r="H706" s="151"/>
      <c r="I706" s="155"/>
    </row>
    <row r="707" s="136" customFormat="1" spans="1:9">
      <c r="A707" s="134"/>
      <c r="B707" s="134"/>
      <c r="F707" s="150"/>
      <c r="G707" s="150"/>
      <c r="H707" s="151"/>
      <c r="I707" s="155"/>
    </row>
    <row r="708" s="136" customFormat="1" spans="1:9">
      <c r="A708" s="134"/>
      <c r="B708" s="134"/>
      <c r="F708" s="150"/>
      <c r="G708" s="150"/>
      <c r="H708" s="151"/>
      <c r="I708" s="155"/>
    </row>
    <row r="709" s="136" customFormat="1" spans="1:9">
      <c r="A709" s="134"/>
      <c r="B709" s="134"/>
      <c r="F709" s="150"/>
      <c r="G709" s="150"/>
      <c r="H709" s="151"/>
      <c r="I709" s="155"/>
    </row>
    <row r="710" s="136" customFormat="1" spans="1:9">
      <c r="A710" s="134"/>
      <c r="B710" s="134"/>
      <c r="F710" s="150"/>
      <c r="G710" s="150"/>
      <c r="H710" s="151"/>
      <c r="I710" s="155"/>
    </row>
    <row r="711" s="136" customFormat="1" spans="1:9">
      <c r="A711" s="134"/>
      <c r="B711" s="134"/>
      <c r="F711" s="150"/>
      <c r="G711" s="150"/>
      <c r="H711" s="151"/>
      <c r="I711" s="155"/>
    </row>
    <row r="712" s="136" customFormat="1" spans="1:9">
      <c r="A712" s="134"/>
      <c r="B712" s="134"/>
      <c r="F712" s="150"/>
      <c r="G712" s="150"/>
      <c r="H712" s="151"/>
      <c r="I712" s="155"/>
    </row>
    <row r="713" s="136" customFormat="1" spans="1:9">
      <c r="A713" s="134"/>
      <c r="B713" s="134"/>
      <c r="F713" s="150"/>
      <c r="G713" s="150"/>
      <c r="H713" s="151"/>
      <c r="I713" s="155"/>
    </row>
    <row r="714" s="136" customFormat="1" spans="1:9">
      <c r="A714" s="134"/>
      <c r="B714" s="134"/>
      <c r="F714" s="150"/>
      <c r="G714" s="150"/>
      <c r="H714" s="151"/>
      <c r="I714" s="155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4"/>
  <sheetViews>
    <sheetView workbookViewId="0">
      <selection activeCell="A1" sqref="A1"/>
    </sheetView>
  </sheetViews>
  <sheetFormatPr defaultColWidth="0" defaultRowHeight="15.6" outlineLevelCol="4"/>
  <cols>
    <col min="1" max="2" width="37.6296296296296" style="121" customWidth="1"/>
    <col min="3" max="3" width="8" style="121" customWidth="1"/>
    <col min="4" max="4" width="7.87962962962963" style="121" customWidth="1"/>
    <col min="5" max="5" width="8.5" style="121" hidden="1" customWidth="1"/>
    <col min="6" max="6" width="7.87962962962963" style="121" hidden="1" customWidth="1"/>
    <col min="7" max="254" width="7.87962962962963" style="121" customWidth="1"/>
    <col min="255" max="255" width="35.75" style="121" customWidth="1"/>
    <col min="256" max="16384" width="9" style="121" hidden="1"/>
  </cols>
  <sheetData>
    <row r="1" ht="18.75" customHeight="1" spans="1:2">
      <c r="A1" s="122" t="s">
        <v>546</v>
      </c>
      <c r="B1" s="123"/>
    </row>
    <row r="2" s="117" customFormat="1" ht="39.95" customHeight="1" spans="1:2">
      <c r="A2" s="124" t="s">
        <v>547</v>
      </c>
      <c r="B2" s="124"/>
    </row>
    <row r="3" s="118" customFormat="1" ht="18.75" customHeight="1" spans="1:2">
      <c r="A3" s="125"/>
      <c r="B3" s="126" t="s">
        <v>2</v>
      </c>
    </row>
    <row r="4" s="119" customFormat="1" ht="53.25" customHeight="1" spans="1:3">
      <c r="A4" s="127" t="s">
        <v>457</v>
      </c>
      <c r="B4" s="128" t="s">
        <v>4</v>
      </c>
      <c r="C4" s="129"/>
    </row>
    <row r="5" s="119" customFormat="1" ht="53.25" customHeight="1" spans="1:3">
      <c r="A5" s="130"/>
      <c r="B5" s="130"/>
      <c r="C5" s="129"/>
    </row>
    <row r="6" s="118" customFormat="1" ht="53.25" customHeight="1" spans="1:5">
      <c r="A6" s="130"/>
      <c r="B6" s="130"/>
      <c r="C6" s="131"/>
      <c r="E6" s="118">
        <v>988753</v>
      </c>
    </row>
    <row r="7" s="118" customFormat="1" ht="53.25" customHeight="1" spans="1:5">
      <c r="A7" s="130"/>
      <c r="B7" s="130"/>
      <c r="C7" s="131"/>
      <c r="E7" s="118">
        <v>822672</v>
      </c>
    </row>
    <row r="8" s="120" customFormat="1" ht="53.25" customHeight="1" spans="1:3">
      <c r="A8" s="127" t="s">
        <v>5</v>
      </c>
      <c r="B8" s="132"/>
      <c r="C8" s="133"/>
    </row>
    <row r="9" s="118" customFormat="1" ht="14.4" spans="1:1">
      <c r="A9" s="134" t="s">
        <v>447</v>
      </c>
    </row>
    <row r="10" s="118" customFormat="1" ht="14.4"/>
    <row r="11" s="118" customFormat="1" ht="14.4"/>
    <row r="12" s="118" customFormat="1" ht="14.4"/>
    <row r="13" s="118" customFormat="1" ht="14.4"/>
    <row r="14" s="118" customFormat="1" ht="14.4"/>
    <row r="15" s="118" customFormat="1" ht="14.4"/>
    <row r="16" s="118" customFormat="1" ht="14.4"/>
    <row r="17" s="118" customFormat="1" ht="14.4"/>
    <row r="18" s="118" customFormat="1" ht="14.4"/>
    <row r="19" s="118" customFormat="1" ht="14.4"/>
    <row r="20" s="118" customFormat="1" ht="14.4"/>
    <row r="21" s="118" customFormat="1" ht="14.4"/>
    <row r="22" s="118" customFormat="1" ht="14.4"/>
    <row r="23" s="118" customFormat="1" ht="14.4"/>
    <row r="24" s="118" customFormat="1" ht="14.4"/>
    <row r="25" s="118" customFormat="1" ht="14.4"/>
    <row r="26" s="118" customFormat="1" ht="14.4"/>
    <row r="27" s="118" customFormat="1" ht="14.4"/>
    <row r="28" s="118" customFormat="1" ht="14.4"/>
    <row r="29" s="118" customFormat="1" ht="14.4"/>
    <row r="30" s="118" customFormat="1" ht="14.4"/>
    <row r="31" s="118" customFormat="1" ht="14.4"/>
    <row r="32" s="118" customFormat="1" ht="14.4"/>
    <row r="33" s="118" customFormat="1" ht="14.4"/>
    <row r="34" s="118" customFormat="1" ht="14.4"/>
    <row r="35" s="118" customFormat="1" ht="14.4"/>
    <row r="36" s="118" customFormat="1" ht="14.4"/>
    <row r="37" s="118" customFormat="1" ht="14.4"/>
    <row r="38" s="118" customFormat="1" ht="14.4"/>
    <row r="39" s="118" customFormat="1" ht="14.4"/>
    <row r="40" s="118" customFormat="1" ht="14.4"/>
    <row r="41" s="118" customFormat="1" ht="14.4"/>
    <row r="42" s="118" customFormat="1" ht="14.4"/>
    <row r="43" s="118" customFormat="1" ht="14.4"/>
    <row r="44" s="118" customFormat="1" ht="14.4"/>
    <row r="45" s="118" customFormat="1" ht="14.4"/>
    <row r="46" s="118" customFormat="1" ht="14.4"/>
    <row r="47" s="118" customFormat="1" ht="14.4"/>
    <row r="48" s="118" customFormat="1" ht="14.4"/>
    <row r="49" s="118" customFormat="1" ht="14.4"/>
    <row r="50" s="118" customFormat="1" ht="14.4"/>
    <row r="51" s="118" customFormat="1" ht="14.4"/>
    <row r="52" s="118" customFormat="1" ht="14.4"/>
    <row r="53" s="118" customFormat="1" ht="14.4"/>
    <row r="54" s="118" customFormat="1" ht="14.4"/>
    <row r="55" s="118" customFormat="1" ht="14.4"/>
    <row r="56" s="118" customFormat="1" ht="14.4"/>
    <row r="57" s="118" customFormat="1" ht="14.4"/>
    <row r="58" s="118" customFormat="1" ht="14.4"/>
    <row r="59" s="118" customFormat="1" ht="14.4"/>
    <row r="60" s="118" customFormat="1" ht="14.4"/>
    <row r="61" s="118" customFormat="1" ht="14.4"/>
    <row r="62" s="118" customFormat="1" ht="14.4"/>
    <row r="63" s="118" customFormat="1" ht="14.4"/>
    <row r="64" s="118" customFormat="1" ht="14.4"/>
    <row r="65" s="118" customFormat="1" ht="14.4"/>
    <row r="66" s="118" customFormat="1" ht="14.4"/>
    <row r="67" s="118" customFormat="1" ht="14.4"/>
    <row r="68" s="118" customFormat="1" ht="14.4"/>
    <row r="69" s="118" customFormat="1" ht="14.4"/>
    <row r="70" s="118" customFormat="1" ht="14.4"/>
    <row r="71" s="118" customFormat="1" ht="14.4"/>
    <row r="72" s="118" customFormat="1" ht="14.4"/>
    <row r="73" s="118" customFormat="1" ht="14.4"/>
    <row r="74" s="118" customFormat="1" ht="14.4"/>
    <row r="75" s="118" customFormat="1" ht="14.4"/>
    <row r="76" s="118" customFormat="1" ht="14.4"/>
    <row r="77" s="118" customFormat="1" ht="14.4"/>
    <row r="78" s="118" customFormat="1" ht="14.4"/>
    <row r="79" s="118" customFormat="1" ht="14.4"/>
    <row r="80" s="118" customFormat="1" ht="14.4"/>
    <row r="81" s="118" customFormat="1" ht="14.4"/>
    <row r="82" s="118" customFormat="1" ht="14.4"/>
    <row r="83" s="118" customFormat="1" ht="14.4"/>
    <row r="84" s="118" customFormat="1" ht="14.4"/>
    <row r="85" s="118" customFormat="1" ht="14.4"/>
    <row r="86" s="118" customFormat="1" ht="14.4"/>
    <row r="87" s="118" customFormat="1" ht="14.4"/>
    <row r="88" s="118" customFormat="1" ht="14.4"/>
    <row r="89" s="118" customFormat="1" ht="14.4"/>
    <row r="90" s="118" customFormat="1" ht="14.4"/>
    <row r="91" s="118" customFormat="1" ht="14.4"/>
    <row r="92" s="118" customFormat="1" ht="14.4"/>
    <row r="93" s="118" customFormat="1" ht="14.4"/>
    <row r="94" s="118" customFormat="1" ht="14.4"/>
    <row r="95" s="118" customFormat="1" ht="14.4"/>
    <row r="96" s="118" customFormat="1" ht="14.4"/>
    <row r="97" s="118" customFormat="1" ht="14.4"/>
    <row r="98" s="118" customFormat="1" ht="14.4"/>
    <row r="99" s="118" customFormat="1" ht="14.4"/>
    <row r="100" s="118" customFormat="1" ht="14.4"/>
    <row r="101" s="118" customFormat="1" ht="14.4"/>
    <row r="102" s="118" customFormat="1" ht="14.4"/>
    <row r="103" s="118" customFormat="1" ht="14.4"/>
    <row r="104" s="118" customFormat="1" ht="14.4"/>
    <row r="105" s="118" customFormat="1" ht="14.4"/>
    <row r="106" s="118" customFormat="1" ht="14.4"/>
    <row r="107" s="118" customFormat="1" ht="14.4"/>
    <row r="108" s="118" customFormat="1" ht="14.4"/>
    <row r="109" s="118" customFormat="1" ht="14.4"/>
    <row r="110" s="118" customFormat="1" ht="14.4"/>
    <row r="111" s="118" customFormat="1" ht="14.4"/>
    <row r="112" s="118" customFormat="1" ht="14.4"/>
    <row r="113" s="118" customFormat="1" ht="14.4"/>
    <row r="114" s="118" customFormat="1" ht="14.4"/>
    <row r="115" s="118" customFormat="1" ht="14.4"/>
    <row r="116" s="118" customFormat="1" ht="14.4"/>
    <row r="117" s="118" customFormat="1" ht="14.4"/>
    <row r="118" s="118" customFormat="1" ht="14.4"/>
    <row r="119" s="118" customFormat="1" ht="14.4"/>
    <row r="120" s="118" customFormat="1" ht="14.4"/>
    <row r="121" s="118" customFormat="1" ht="14.4"/>
    <row r="122" s="118" customFormat="1" ht="14.4"/>
    <row r="123" s="118" customFormat="1" ht="14.4"/>
    <row r="124" s="118" customFormat="1" ht="14.4"/>
    <row r="125" s="118" customFormat="1" ht="14.4"/>
    <row r="126" s="118" customFormat="1" ht="14.4"/>
    <row r="127" s="118" customFormat="1" ht="14.4"/>
    <row r="128" s="118" customFormat="1" ht="14.4"/>
    <row r="129" s="118" customFormat="1" ht="14.4"/>
    <row r="130" s="118" customFormat="1" ht="14.4"/>
    <row r="131" s="118" customFormat="1" ht="14.4"/>
    <row r="132" s="118" customFormat="1" ht="14.4"/>
    <row r="133" s="118" customFormat="1" ht="14.4"/>
    <row r="134" s="118" customFormat="1" ht="14.4"/>
    <row r="135" s="118" customFormat="1" ht="14.4"/>
    <row r="136" s="118" customFormat="1" ht="14.4"/>
    <row r="137" s="118" customFormat="1" ht="14.4"/>
    <row r="138" s="118" customFormat="1" ht="14.4"/>
    <row r="139" s="118" customFormat="1" ht="14.4"/>
    <row r="140" s="118" customFormat="1" ht="14.4"/>
    <row r="141" s="118" customFormat="1" ht="14.4"/>
    <row r="142" s="118" customFormat="1" ht="14.4"/>
    <row r="143" s="118" customFormat="1" ht="14.4"/>
    <row r="144" s="118" customFormat="1" ht="14.4"/>
    <row r="145" s="118" customFormat="1" ht="14.4"/>
    <row r="146" s="118" customFormat="1" ht="14.4"/>
    <row r="147" s="118" customFormat="1" ht="14.4"/>
    <row r="148" s="118" customFormat="1" ht="14.4"/>
    <row r="149" s="118" customFormat="1" ht="14.4"/>
    <row r="150" s="118" customFormat="1" ht="14.4"/>
    <row r="151" s="118" customFormat="1" ht="14.4"/>
    <row r="152" s="118" customFormat="1" ht="14.4"/>
    <row r="153" s="118" customFormat="1" ht="14.4"/>
    <row r="154" s="118" customFormat="1" ht="14.4"/>
    <row r="155" s="118" customFormat="1" ht="14.4"/>
    <row r="156" s="118" customFormat="1" ht="14.4"/>
    <row r="157" s="118" customFormat="1" ht="14.4"/>
    <row r="158" s="118" customFormat="1" ht="14.4"/>
    <row r="159" s="118" customFormat="1" ht="14.4"/>
    <row r="160" s="118" customFormat="1" ht="14.4"/>
    <row r="161" s="118" customFormat="1" ht="14.4"/>
    <row r="162" s="118" customFormat="1" ht="14.4"/>
    <row r="163" s="118" customFormat="1" ht="14.4"/>
    <row r="164" s="118" customFormat="1" ht="14.4"/>
    <row r="165" s="118" customFormat="1" ht="14.4"/>
    <row r="166" s="118" customFormat="1" ht="14.4"/>
    <row r="167" s="118" customFormat="1" ht="14.4"/>
    <row r="168" s="118" customFormat="1" ht="14.4"/>
    <row r="169" s="118" customFormat="1" ht="14.4"/>
    <row r="170" s="118" customFormat="1" ht="14.4"/>
    <row r="171" s="118" customFormat="1" ht="14.4"/>
    <row r="172" s="118" customFormat="1" ht="14.4"/>
    <row r="173" s="118" customFormat="1" ht="14.4"/>
    <row r="174" s="118" customFormat="1" ht="14.4"/>
    <row r="175" s="118" customFormat="1" ht="14.4"/>
    <row r="176" s="118" customFormat="1" ht="14.4"/>
    <row r="177" s="118" customFormat="1" ht="14.4"/>
    <row r="178" s="118" customFormat="1" ht="14.4"/>
    <row r="179" s="118" customFormat="1" ht="14.4"/>
    <row r="180" s="118" customFormat="1" ht="14.4"/>
    <row r="181" s="118" customFormat="1" ht="14.4"/>
    <row r="182" s="118" customFormat="1" ht="14.4"/>
    <row r="183" s="118" customFormat="1" ht="14.4"/>
    <row r="184" s="118" customFormat="1" ht="14.4"/>
    <row r="185" s="118" customFormat="1" ht="14.4"/>
    <row r="186" s="118" customFormat="1" ht="14.4"/>
    <row r="187" s="118" customFormat="1" ht="14.4"/>
    <row r="188" s="118" customFormat="1" ht="14.4"/>
    <row r="189" s="118" customFormat="1" ht="14.4"/>
    <row r="190" s="118" customFormat="1" ht="14.4"/>
    <row r="191" s="118" customFormat="1" ht="14.4"/>
    <row r="192" s="118" customFormat="1" ht="14.4"/>
    <row r="193" s="118" customFormat="1" ht="14.4"/>
    <row r="194" s="118" customFormat="1" ht="14.4"/>
    <row r="195" s="118" customFormat="1" ht="14.4"/>
    <row r="196" s="118" customFormat="1" ht="14.4"/>
    <row r="197" s="118" customFormat="1" ht="14.4"/>
    <row r="198" s="118" customFormat="1" ht="14.4"/>
    <row r="199" s="118" customFormat="1" ht="14.4"/>
    <row r="200" s="118" customFormat="1" ht="14.4"/>
    <row r="201" s="118" customFormat="1" ht="14.4"/>
    <row r="202" s="118" customFormat="1" ht="14.4"/>
    <row r="203" s="118" customFormat="1" ht="14.4"/>
    <row r="204" s="118" customFormat="1" ht="14.4"/>
    <row r="205" s="118" customFormat="1" ht="14.4"/>
    <row r="206" s="118" customFormat="1" ht="14.4"/>
    <row r="207" s="118" customFormat="1" ht="14.4"/>
    <row r="208" s="118" customFormat="1" ht="14.4"/>
    <row r="209" s="118" customFormat="1" ht="14.4"/>
    <row r="210" s="118" customFormat="1" ht="14.4"/>
    <row r="211" s="118" customFormat="1" ht="14.4"/>
    <row r="212" s="118" customFormat="1" ht="14.4"/>
    <row r="213" s="118" customFormat="1" ht="14.4"/>
    <row r="214" s="118" customFormat="1" ht="14.4"/>
    <row r="215" s="118" customFormat="1" ht="14.4"/>
    <row r="216" s="118" customFormat="1" ht="14.4"/>
    <row r="217" s="118" customFormat="1" ht="14.4"/>
    <row r="218" s="118" customFormat="1" ht="14.4"/>
    <row r="219" s="118" customFormat="1" ht="14.4"/>
    <row r="220" s="118" customFormat="1" ht="14.4"/>
    <row r="221" s="118" customFormat="1" ht="14.4"/>
    <row r="222" s="118" customFormat="1" ht="14.4"/>
    <row r="223" s="118" customFormat="1" ht="14.4"/>
    <row r="224" s="118" customFormat="1" ht="14.4"/>
    <row r="225" s="118" customFormat="1" ht="14.4"/>
    <row r="226" s="118" customFormat="1" ht="14.4"/>
    <row r="227" s="118" customFormat="1" ht="14.4"/>
    <row r="228" s="118" customFormat="1" ht="14.4"/>
    <row r="229" s="118" customFormat="1" ht="14.4"/>
    <row r="230" s="118" customFormat="1" ht="14.4"/>
    <row r="231" s="118" customFormat="1" ht="14.4"/>
    <row r="232" s="118" customFormat="1" ht="14.4"/>
    <row r="233" s="118" customFormat="1" ht="14.4"/>
    <row r="234" s="118" customFormat="1" ht="14.4"/>
    <row r="235" s="118" customFormat="1" ht="14.4"/>
    <row r="236" s="118" customFormat="1" ht="14.4"/>
    <row r="237" s="118" customFormat="1" ht="14.4"/>
    <row r="238" s="118" customFormat="1" ht="14.4"/>
    <row r="239" s="118" customFormat="1" ht="14.4"/>
    <row r="240" s="118" customFormat="1" ht="14.4"/>
    <row r="241" s="118" customFormat="1" ht="14.4"/>
    <row r="242" s="118" customFormat="1" ht="14.4"/>
    <row r="243" s="118" customFormat="1" ht="14.4"/>
    <row r="244" s="118" customFormat="1" ht="14.4"/>
    <row r="245" s="118" customFormat="1" ht="14.4"/>
    <row r="246" s="118" customFormat="1" ht="14.4"/>
    <row r="247" s="118" customFormat="1" ht="14.4"/>
    <row r="248" s="118" customFormat="1" ht="14.4"/>
    <row r="249" s="118" customFormat="1" ht="14.4"/>
    <row r="250" s="118" customFormat="1" ht="14.4"/>
    <row r="251" s="118" customFormat="1" ht="14.4"/>
    <row r="252" s="118" customFormat="1" ht="14.4"/>
    <row r="253" s="118" customFormat="1" ht="14.4"/>
    <row r="254" s="118" customFormat="1" ht="14.4"/>
    <row r="255" s="118" customFormat="1" ht="14.4"/>
    <row r="256" s="118" customFormat="1" ht="14.4"/>
    <row r="257" s="118" customFormat="1" ht="14.4"/>
    <row r="258" s="118" customFormat="1" ht="14.4"/>
    <row r="259" s="118" customFormat="1" ht="14.4"/>
    <row r="260" s="118" customFormat="1" ht="14.4"/>
    <row r="261" s="118" customFormat="1" ht="14.4"/>
    <row r="262" s="118" customFormat="1" ht="14.4"/>
    <row r="263" s="118" customFormat="1" ht="14.4"/>
    <row r="264" s="118" customFormat="1" ht="14.4"/>
    <row r="265" s="118" customFormat="1" ht="14.4"/>
    <row r="266" s="118" customFormat="1" ht="14.4"/>
    <row r="267" s="118" customFormat="1" ht="14.4"/>
    <row r="268" s="118" customFormat="1" ht="14.4"/>
    <row r="269" s="118" customFormat="1" ht="14.4"/>
    <row r="270" s="118" customFormat="1" ht="14.4"/>
    <row r="271" s="118" customFormat="1" ht="14.4"/>
    <row r="272" s="118" customFormat="1" ht="14.4"/>
    <row r="273" s="118" customFormat="1" ht="14.4"/>
    <row r="274" s="118" customFormat="1" ht="14.4"/>
    <row r="275" s="118" customFormat="1" ht="14.4"/>
    <row r="276" s="118" customFormat="1" ht="14.4"/>
    <row r="277" s="118" customFormat="1" ht="14.4"/>
    <row r="278" s="118" customFormat="1" ht="14.4"/>
    <row r="279" s="118" customFormat="1" ht="14.4"/>
    <row r="280" s="118" customFormat="1" ht="14.4"/>
    <row r="281" s="118" customFormat="1" ht="14.4"/>
    <row r="282" s="118" customFormat="1" ht="14.4"/>
    <row r="283" s="118" customFormat="1" ht="14.4"/>
    <row r="284" s="118" customFormat="1" ht="14.4"/>
    <row r="285" s="118" customFormat="1" ht="14.4"/>
    <row r="286" s="118" customFormat="1" ht="14.4"/>
    <row r="287" s="118" customFormat="1" ht="14.4"/>
    <row r="288" s="118" customFormat="1" ht="14.4"/>
    <row r="289" s="118" customFormat="1" ht="14.4"/>
    <row r="290" s="118" customFormat="1" ht="14.4"/>
    <row r="291" s="118" customFormat="1" ht="14.4"/>
    <row r="292" s="118" customFormat="1" ht="14.4"/>
    <row r="293" s="118" customFormat="1" ht="14.4"/>
    <row r="294" s="118" customFormat="1" ht="14.4"/>
    <row r="295" s="118" customFormat="1" ht="14.4"/>
    <row r="296" s="118" customFormat="1" ht="14.4"/>
    <row r="297" s="118" customFormat="1" ht="14.4"/>
    <row r="298" s="118" customFormat="1" ht="14.4"/>
    <row r="299" s="118" customFormat="1" ht="14.4"/>
    <row r="300" s="118" customFormat="1" ht="14.4"/>
    <row r="301" s="118" customFormat="1" ht="14.4"/>
    <row r="302" s="118" customFormat="1" ht="14.4"/>
    <row r="303" s="118" customFormat="1" ht="14.4"/>
    <row r="304" s="118" customFormat="1" ht="14.4"/>
    <row r="305" s="118" customFormat="1" ht="14.4"/>
    <row r="306" s="118" customFormat="1" ht="14.4"/>
    <row r="307" s="118" customFormat="1" ht="14.4"/>
    <row r="308" s="118" customFormat="1" ht="14.4"/>
    <row r="309" s="118" customFormat="1" ht="14.4"/>
    <row r="310" s="118" customFormat="1" ht="14.4"/>
    <row r="311" s="118" customFormat="1" ht="14.4"/>
    <row r="312" s="118" customFormat="1" ht="14.4"/>
    <row r="313" s="118" customFormat="1" ht="14.4"/>
    <row r="314" s="118" customFormat="1" ht="14.4"/>
    <row r="315" s="118" customFormat="1" ht="14.4"/>
    <row r="316" s="118" customFormat="1" ht="14.4"/>
    <row r="317" s="118" customFormat="1" ht="14.4"/>
    <row r="318" s="118" customFormat="1" ht="14.4"/>
    <row r="319" s="118" customFormat="1" ht="14.4"/>
    <row r="320" s="118" customFormat="1" ht="14.4"/>
    <row r="321" s="118" customFormat="1" ht="14.4"/>
    <row r="322" s="118" customFormat="1" ht="14.4"/>
    <row r="323" s="118" customFormat="1" ht="14.4"/>
    <row r="324" s="118" customFormat="1" ht="14.4"/>
    <row r="325" s="118" customFormat="1" ht="14.4"/>
    <row r="326" s="118" customFormat="1" ht="14.4"/>
    <row r="327" s="118" customFormat="1" ht="14.4"/>
    <row r="328" s="118" customFormat="1" ht="14.4"/>
    <row r="329" s="118" customFormat="1" ht="14.4"/>
    <row r="330" s="118" customFormat="1" ht="14.4"/>
    <row r="331" s="118" customFormat="1" ht="14.4"/>
    <row r="332" s="118" customFormat="1" ht="14.4"/>
    <row r="333" s="118" customFormat="1" ht="14.4"/>
    <row r="334" s="118" customFormat="1" ht="14.4"/>
    <row r="335" s="118" customFormat="1" ht="14.4"/>
    <row r="336" s="118" customFormat="1" ht="14.4"/>
    <row r="337" s="118" customFormat="1" ht="14.4"/>
    <row r="338" s="118" customFormat="1" ht="14.4"/>
    <row r="339" s="118" customFormat="1" ht="14.4"/>
    <row r="340" s="118" customFormat="1" ht="14.4"/>
    <row r="341" s="118" customFormat="1" ht="14.4"/>
    <row r="342" s="118" customFormat="1" ht="14.4"/>
    <row r="343" s="118" customFormat="1" ht="14.4"/>
    <row r="344" s="118" customFormat="1" ht="14.4"/>
    <row r="345" s="118" customFormat="1" ht="14.4"/>
    <row r="346" s="118" customFormat="1" ht="14.4"/>
    <row r="347" s="118" customFormat="1" ht="14.4"/>
    <row r="348" s="118" customFormat="1" ht="14.4"/>
    <row r="349" s="118" customFormat="1" ht="14.4"/>
    <row r="350" s="118" customFormat="1" ht="14.4"/>
    <row r="351" s="118" customFormat="1" ht="14.4"/>
    <row r="352" s="118" customFormat="1" ht="14.4"/>
    <row r="353" s="118" customFormat="1" ht="14.4"/>
    <row r="354" s="118" customFormat="1" ht="14.4"/>
    <row r="355" s="118" customFormat="1" ht="14.4"/>
    <row r="356" s="118" customFormat="1" ht="14.4"/>
    <row r="357" s="118" customFormat="1" ht="14.4"/>
    <row r="358" s="118" customFormat="1" ht="14.4"/>
    <row r="359" s="118" customFormat="1" ht="14.4"/>
    <row r="360" s="118" customFormat="1" ht="14.4"/>
    <row r="361" s="118" customFormat="1" ht="14.4"/>
    <row r="362" s="118" customFormat="1" ht="14.4"/>
    <row r="363" s="118" customFormat="1" ht="14.4"/>
    <row r="364" s="118" customFormat="1" ht="14.4"/>
    <row r="365" s="118" customFormat="1" ht="14.4"/>
    <row r="366" s="118" customFormat="1" ht="14.4"/>
    <row r="367" s="118" customFormat="1" ht="14.4"/>
    <row r="368" s="118" customFormat="1" ht="14.4"/>
    <row r="369" s="118" customFormat="1" ht="14.4"/>
    <row r="370" s="118" customFormat="1" ht="14.4"/>
    <row r="371" s="118" customFormat="1" ht="14.4"/>
    <row r="372" s="118" customFormat="1" ht="14.4"/>
    <row r="373" s="118" customFormat="1" ht="14.4"/>
    <row r="374" s="118" customFormat="1" ht="14.4"/>
    <row r="375" s="118" customFormat="1" ht="14.4"/>
    <row r="376" s="118" customFormat="1" ht="14.4"/>
    <row r="377" s="118" customFormat="1" ht="14.4"/>
    <row r="378" s="118" customFormat="1" ht="14.4"/>
    <row r="379" s="118" customFormat="1" ht="14.4"/>
    <row r="380" s="118" customFormat="1" ht="14.4"/>
    <row r="381" s="118" customFormat="1" ht="14.4"/>
    <row r="382" s="118" customFormat="1" ht="14.4"/>
    <row r="383" s="118" customFormat="1" ht="14.4"/>
    <row r="384" s="118" customFormat="1" ht="14.4"/>
    <row r="385" s="118" customFormat="1" ht="14.4"/>
    <row r="386" s="118" customFormat="1" ht="14.4"/>
    <row r="387" s="118" customFormat="1" ht="14.4"/>
    <row r="388" s="118" customFormat="1" ht="14.4"/>
    <row r="389" s="118" customFormat="1" ht="14.4"/>
    <row r="390" s="118" customFormat="1" ht="14.4"/>
    <row r="391" s="118" customFormat="1" ht="14.4"/>
    <row r="392" s="118" customFormat="1" ht="14.4"/>
    <row r="393" s="118" customFormat="1" ht="14.4"/>
    <row r="394" s="118" customFormat="1" ht="14.4"/>
    <row r="395" s="118" customFormat="1" ht="14.4"/>
    <row r="396" s="118" customFormat="1" ht="14.4"/>
    <row r="397" s="118" customFormat="1" ht="14.4"/>
    <row r="398" s="118" customFormat="1" ht="14.4"/>
    <row r="399" s="118" customFormat="1" ht="14.4"/>
    <row r="400" s="118" customFormat="1" ht="14.4"/>
    <row r="401" s="118" customFormat="1" ht="14.4"/>
    <row r="402" s="118" customFormat="1" ht="14.4"/>
    <row r="403" s="118" customFormat="1" ht="14.4"/>
    <row r="404" s="118" customFormat="1" ht="14.4"/>
    <row r="405" s="118" customFormat="1" ht="14.4"/>
    <row r="406" s="118" customFormat="1" ht="14.4"/>
    <row r="407" s="118" customFormat="1" ht="14.4"/>
    <row r="408" s="118" customFormat="1" ht="14.4"/>
    <row r="409" s="118" customFormat="1" ht="14.4"/>
    <row r="410" s="118" customFormat="1" ht="14.4"/>
    <row r="411" s="118" customFormat="1" ht="14.4"/>
    <row r="412" s="118" customFormat="1" ht="14.4"/>
    <row r="413" s="118" customFormat="1" ht="14.4"/>
    <row r="414" s="118" customFormat="1" ht="14.4"/>
    <row r="415" s="118" customFormat="1" ht="14.4"/>
    <row r="416" s="118" customFormat="1" ht="14.4"/>
    <row r="417" s="118" customFormat="1" ht="14.4"/>
    <row r="418" s="118" customFormat="1" ht="14.4"/>
    <row r="419" s="118" customFormat="1" ht="14.4"/>
    <row r="420" s="118" customFormat="1" ht="14.4"/>
    <row r="421" s="118" customFormat="1" ht="14.4"/>
    <row r="422" s="118" customFormat="1" ht="14.4"/>
    <row r="423" s="118" customFormat="1" ht="14.4"/>
    <row r="424" s="118" customFormat="1" ht="14.4"/>
    <row r="425" s="118" customFormat="1" ht="14.4"/>
    <row r="426" s="118" customFormat="1" ht="14.4"/>
    <row r="427" s="118" customFormat="1" ht="14.4"/>
    <row r="428" s="118" customFormat="1" ht="14.4"/>
    <row r="429" s="118" customFormat="1" ht="14.4"/>
    <row r="430" s="118" customFormat="1" ht="14.4"/>
    <row r="431" s="118" customFormat="1" ht="14.4"/>
    <row r="432" s="118" customFormat="1" ht="14.4"/>
    <row r="433" s="118" customFormat="1" ht="14.4"/>
    <row r="434" s="118" customFormat="1" ht="14.4"/>
    <row r="435" s="118" customFormat="1" ht="14.4"/>
    <row r="436" s="118" customFormat="1" ht="14.4"/>
    <row r="437" s="118" customFormat="1" ht="14.4"/>
    <row r="438" s="118" customFormat="1" ht="14.4"/>
    <row r="439" s="118" customFormat="1" ht="14.4"/>
    <row r="440" s="118" customFormat="1" ht="14.4"/>
    <row r="441" s="118" customFormat="1" ht="14.4"/>
    <row r="442" s="118" customFormat="1" ht="14.4"/>
    <row r="443" s="118" customFormat="1" ht="14.4"/>
    <row r="444" s="118" customFormat="1" ht="14.4"/>
    <row r="445" s="118" customFormat="1" ht="14.4"/>
    <row r="446" s="118" customFormat="1" ht="14.4"/>
    <row r="447" s="118" customFormat="1" ht="14.4"/>
    <row r="448" s="118" customFormat="1" ht="14.4"/>
    <row r="449" s="118" customFormat="1" ht="14.4"/>
    <row r="450" s="118" customFormat="1" ht="14.4"/>
    <row r="451" s="118" customFormat="1" ht="14.4"/>
    <row r="452" s="118" customFormat="1" ht="14.4"/>
    <row r="453" s="118" customFormat="1" ht="14.4"/>
    <row r="454" s="118" customFormat="1" ht="14.4"/>
    <row r="455" s="118" customFormat="1" ht="14.4"/>
    <row r="456" s="118" customFormat="1" ht="14.4"/>
    <row r="457" s="118" customFormat="1" ht="14.4"/>
    <row r="458" s="118" customFormat="1" ht="14.4"/>
    <row r="459" s="118" customFormat="1" ht="14.4"/>
    <row r="460" s="118" customFormat="1" ht="14.4"/>
    <row r="461" s="118" customFormat="1" ht="14.4"/>
    <row r="462" s="118" customFormat="1" ht="14.4"/>
    <row r="463" s="118" customFormat="1" ht="14.4"/>
    <row r="464" s="118" customFormat="1" ht="14.4"/>
    <row r="465" s="118" customFormat="1" ht="14.4"/>
    <row r="466" s="118" customFormat="1" ht="14.4"/>
    <row r="467" s="118" customFormat="1" ht="14.4"/>
    <row r="468" s="118" customFormat="1" ht="14.4"/>
    <row r="469" s="118" customFormat="1" ht="14.4"/>
    <row r="470" s="118" customFormat="1" ht="14.4"/>
    <row r="471" s="118" customFormat="1" ht="14.4"/>
    <row r="472" s="118" customFormat="1" ht="14.4"/>
    <row r="473" s="118" customFormat="1" ht="14.4"/>
    <row r="474" s="118" customFormat="1" ht="14.4"/>
    <row r="475" s="118" customFormat="1" ht="14.4"/>
    <row r="476" s="118" customFormat="1" ht="14.4"/>
    <row r="477" s="118" customFormat="1" ht="14.4"/>
    <row r="478" s="118" customFormat="1" ht="14.4"/>
    <row r="479" s="118" customFormat="1" ht="14.4"/>
    <row r="480" s="118" customFormat="1" ht="14.4"/>
    <row r="481" s="118" customFormat="1" ht="14.4"/>
    <row r="482" s="118" customFormat="1" ht="14.4"/>
    <row r="483" s="118" customFormat="1" ht="14.4"/>
    <row r="484" s="118" customFormat="1" ht="14.4"/>
    <row r="485" s="118" customFormat="1" ht="14.4"/>
    <row r="486" s="118" customFormat="1" ht="14.4"/>
    <row r="487" s="118" customFormat="1" ht="14.4"/>
    <row r="488" s="118" customFormat="1" ht="14.4"/>
    <row r="489" s="118" customFormat="1" ht="14.4"/>
    <row r="490" s="118" customFormat="1" ht="14.4"/>
    <row r="491" s="118" customFormat="1" ht="14.4"/>
    <row r="492" s="118" customFormat="1" ht="14.4"/>
    <row r="493" s="118" customFormat="1" ht="14.4"/>
    <row r="494" s="118" customFormat="1" ht="14.4"/>
    <row r="495" s="118" customFormat="1" ht="14.4"/>
    <row r="496" s="118" customFormat="1" ht="14.4"/>
    <row r="497" s="118" customFormat="1" ht="14.4"/>
    <row r="498" s="118" customFormat="1" ht="14.4"/>
    <row r="499" s="118" customFormat="1" ht="14.4"/>
    <row r="500" s="118" customFormat="1" ht="14.4"/>
    <row r="501" s="118" customFormat="1" ht="14.4"/>
    <row r="502" s="118" customFormat="1" ht="14.4"/>
    <row r="503" s="118" customFormat="1" ht="14.4"/>
    <row r="504" s="118" customFormat="1" ht="14.4"/>
    <row r="505" s="118" customFormat="1" ht="14.4"/>
    <row r="506" s="118" customFormat="1" ht="14.4"/>
    <row r="507" s="118" customFormat="1" ht="14.4"/>
    <row r="508" s="118" customFormat="1" ht="14.4"/>
    <row r="509" s="118" customFormat="1" ht="14.4"/>
    <row r="510" s="118" customFormat="1" ht="14.4"/>
    <row r="511" s="118" customFormat="1" ht="14.4"/>
    <row r="512" s="118" customFormat="1" ht="14.4"/>
    <row r="513" s="118" customFormat="1" ht="14.4"/>
    <row r="514" s="118" customFormat="1" ht="14.4"/>
    <row r="515" s="118" customFormat="1" ht="14.4"/>
    <row r="516" s="118" customFormat="1" ht="14.4"/>
    <row r="517" s="118" customFormat="1" ht="14.4"/>
    <row r="518" s="118" customFormat="1" ht="14.4"/>
    <row r="519" s="118" customFormat="1" ht="14.4"/>
    <row r="520" s="118" customFormat="1" ht="14.4"/>
    <row r="521" s="118" customFormat="1" ht="14.4"/>
    <row r="522" s="118" customFormat="1" ht="14.4"/>
    <row r="523" s="118" customFormat="1" ht="14.4"/>
    <row r="524" s="118" customFormat="1" ht="14.4"/>
    <row r="525" s="118" customFormat="1" ht="14.4"/>
    <row r="526" s="118" customFormat="1" ht="14.4"/>
    <row r="527" s="118" customFormat="1" ht="14.4"/>
    <row r="528" s="118" customFormat="1" ht="14.4"/>
    <row r="529" s="118" customFormat="1" ht="14.4"/>
    <row r="530" s="118" customFormat="1" ht="14.4"/>
    <row r="531" s="118" customFormat="1" ht="14.4"/>
    <row r="532" s="118" customFormat="1" ht="14.4"/>
    <row r="533" s="118" customFormat="1" ht="14.4"/>
    <row r="534" s="118" customFormat="1" ht="14.4"/>
    <row r="535" s="118" customFormat="1" ht="14.4"/>
    <row r="536" s="118" customFormat="1" ht="14.4"/>
    <row r="537" s="118" customFormat="1" ht="14.4"/>
    <row r="538" s="118" customFormat="1" ht="14.4"/>
    <row r="539" s="118" customFormat="1" ht="14.4"/>
    <row r="540" s="118" customFormat="1" ht="14.4"/>
    <row r="541" s="118" customFormat="1" ht="14.4"/>
    <row r="542" s="118" customFormat="1" ht="14.4"/>
    <row r="543" s="118" customFormat="1" ht="14.4"/>
    <row r="544" s="118" customFormat="1" ht="14.4"/>
    <row r="545" s="118" customFormat="1" ht="14.4"/>
    <row r="546" s="118" customFormat="1" ht="14.4"/>
    <row r="547" s="118" customFormat="1" ht="14.4"/>
    <row r="548" s="118" customFormat="1" ht="14.4"/>
    <row r="549" s="118" customFormat="1" ht="14.4"/>
    <row r="550" s="118" customFormat="1" ht="14.4"/>
    <row r="551" s="118" customFormat="1" ht="14.4"/>
    <row r="552" s="118" customFormat="1" ht="14.4"/>
    <row r="553" s="118" customFormat="1" ht="14.4"/>
    <row r="554" s="118" customFormat="1" ht="14.4"/>
    <row r="555" s="118" customFormat="1" ht="14.4"/>
    <row r="556" s="118" customFormat="1" ht="14.4"/>
    <row r="557" s="118" customFormat="1" ht="14.4"/>
    <row r="558" s="118" customFormat="1" ht="14.4"/>
    <row r="559" s="118" customFormat="1" ht="14.4"/>
    <row r="560" s="118" customFormat="1" ht="14.4"/>
    <row r="561" s="118" customFormat="1" ht="14.4"/>
    <row r="562" s="118" customFormat="1" ht="14.4"/>
    <row r="563" s="118" customFormat="1" ht="14.4"/>
    <row r="564" s="118" customFormat="1" ht="14.4"/>
    <row r="565" s="118" customFormat="1" ht="14.4"/>
    <row r="566" s="118" customFormat="1" ht="14.4"/>
    <row r="567" s="118" customFormat="1" ht="14.4"/>
    <row r="568" s="118" customFormat="1" ht="14.4"/>
    <row r="569" s="118" customFormat="1" ht="14.4"/>
    <row r="570" s="118" customFormat="1" ht="14.4"/>
    <row r="571" s="118" customFormat="1" ht="14.4"/>
    <row r="572" s="118" customFormat="1" ht="14.4"/>
    <row r="573" s="118" customFormat="1" ht="14.4"/>
    <row r="574" s="118" customFormat="1" ht="14.4"/>
    <row r="575" s="118" customFormat="1" ht="14.4"/>
    <row r="576" s="118" customFormat="1" ht="14.4"/>
    <row r="577" s="118" customFormat="1" ht="14.4"/>
    <row r="578" s="118" customFormat="1" ht="14.4"/>
    <row r="579" s="118" customFormat="1" ht="14.4"/>
    <row r="580" s="118" customFormat="1" ht="14.4"/>
    <row r="581" s="118" customFormat="1" ht="14.4"/>
    <row r="582" s="118" customFormat="1" ht="14.4"/>
    <row r="583" s="118" customFormat="1" ht="14.4"/>
    <row r="584" s="118" customFormat="1" ht="14.4"/>
    <row r="585" s="118" customFormat="1" ht="14.4"/>
    <row r="586" s="118" customFormat="1" ht="14.4"/>
    <row r="587" s="118" customFormat="1" ht="14.4"/>
    <row r="588" s="118" customFormat="1" ht="14.4"/>
    <row r="589" s="118" customFormat="1" ht="14.4"/>
    <row r="590" s="118" customFormat="1" ht="14.4"/>
    <row r="591" s="118" customFormat="1" ht="14.4"/>
    <row r="592" s="118" customFormat="1" ht="14.4"/>
    <row r="593" s="118" customFormat="1" ht="14.4"/>
    <row r="594" s="118" customFormat="1" ht="14.4"/>
    <row r="595" s="118" customFormat="1" ht="14.4"/>
    <row r="596" s="118" customFormat="1" ht="14.4"/>
    <row r="597" s="118" customFormat="1" ht="14.4"/>
    <row r="598" s="118" customFormat="1" ht="14.4"/>
    <row r="599" s="118" customFormat="1" ht="14.4"/>
    <row r="600" s="118" customFormat="1" ht="14.4"/>
    <row r="601" s="118" customFormat="1" ht="14.4"/>
    <row r="602" s="118" customFormat="1" ht="14.4"/>
    <row r="603" s="118" customFormat="1" ht="14.4"/>
    <row r="604" s="118" customFormat="1" ht="14.4"/>
    <row r="605" s="118" customFormat="1" ht="14.4"/>
    <row r="606" s="118" customFormat="1" ht="14.4"/>
    <row r="607" s="118" customFormat="1" ht="14.4"/>
    <row r="608" s="118" customFormat="1" ht="14.4"/>
    <row r="609" s="118" customFormat="1" ht="14.4"/>
    <row r="610" s="118" customFormat="1" ht="14.4"/>
    <row r="611" s="118" customFormat="1" ht="14.4"/>
    <row r="612" s="118" customFormat="1" ht="14.4"/>
    <row r="613" s="118" customFormat="1" ht="14.4"/>
    <row r="614" s="118" customFormat="1" ht="14.4"/>
    <row r="615" s="118" customFormat="1" ht="14.4"/>
    <row r="616" s="118" customFormat="1" ht="14.4"/>
    <row r="617" s="118" customFormat="1" ht="14.4"/>
    <row r="618" s="118" customFormat="1" ht="14.4"/>
    <row r="619" s="118" customFormat="1" ht="14.4"/>
    <row r="620" s="118" customFormat="1" ht="14.4"/>
    <row r="621" s="118" customFormat="1" ht="14.4"/>
    <row r="622" s="118" customFormat="1" ht="14.4"/>
    <row r="623" s="118" customFormat="1" ht="14.4"/>
    <row r="624" s="118" customFormat="1" ht="14.4"/>
    <row r="625" s="118" customFormat="1" ht="14.4"/>
    <row r="626" s="118" customFormat="1" ht="14.4"/>
    <row r="627" s="118" customFormat="1" ht="14.4"/>
    <row r="628" s="118" customFormat="1" ht="14.4"/>
    <row r="629" s="118" customFormat="1" ht="14.4"/>
    <row r="630" s="118" customFormat="1" ht="14.4"/>
    <row r="631" s="118" customFormat="1" ht="14.4"/>
    <row r="632" s="118" customFormat="1" ht="14.4"/>
    <row r="633" s="118" customFormat="1" ht="14.4"/>
    <row r="634" s="118" customFormat="1" ht="14.4"/>
    <row r="635" s="118" customFormat="1" ht="14.4"/>
    <row r="636" s="118" customFormat="1" ht="14.4"/>
    <row r="637" s="118" customFormat="1" ht="14.4"/>
    <row r="638" s="118" customFormat="1" ht="14.4"/>
    <row r="639" s="118" customFormat="1" ht="14.4"/>
    <row r="640" s="118" customFormat="1" ht="14.4"/>
    <row r="641" s="118" customFormat="1" ht="14.4"/>
    <row r="642" s="118" customFormat="1" ht="14.4"/>
    <row r="643" s="118" customFormat="1" ht="14.4"/>
    <row r="644" s="118" customFormat="1" ht="14.4"/>
    <row r="645" s="118" customFormat="1" ht="14.4"/>
    <row r="646" s="118" customFormat="1" ht="14.4"/>
    <row r="647" s="118" customFormat="1" ht="14.4"/>
    <row r="648" s="118" customFormat="1" ht="14.4"/>
    <row r="649" s="118" customFormat="1" ht="14.4"/>
    <row r="650" s="118" customFormat="1" ht="14.4"/>
    <row r="651" s="118" customFormat="1" ht="14.4"/>
    <row r="652" s="118" customFormat="1" ht="14.4"/>
    <row r="653" s="118" customFormat="1" ht="14.4"/>
    <row r="654" s="118" customFormat="1" ht="14.4"/>
    <row r="655" s="118" customFormat="1" ht="14.4"/>
    <row r="656" s="118" customFormat="1" ht="14.4"/>
    <row r="657" s="118" customFormat="1" ht="14.4"/>
    <row r="658" s="118" customFormat="1" ht="14.4"/>
    <row r="659" s="118" customFormat="1" ht="14.4"/>
    <row r="660" s="118" customFormat="1" ht="14.4"/>
    <row r="661" s="118" customFormat="1" ht="14.4"/>
    <row r="662" s="118" customFormat="1" ht="14.4"/>
    <row r="663" s="118" customFormat="1" ht="14.4"/>
    <row r="664" s="118" customFormat="1" ht="14.4"/>
    <row r="665" s="118" customFormat="1" ht="14.4"/>
    <row r="666" s="118" customFormat="1" ht="14.4"/>
    <row r="667" s="118" customFormat="1" ht="14.4"/>
    <row r="668" s="118" customFormat="1" ht="14.4"/>
    <row r="669" s="118" customFormat="1" ht="14.4"/>
    <row r="670" s="118" customFormat="1" ht="14.4"/>
    <row r="671" s="118" customFormat="1" ht="14.4"/>
    <row r="672" s="118" customFormat="1" ht="14.4"/>
    <row r="673" s="118" customFormat="1" ht="14.4"/>
    <row r="674" s="118" customFormat="1" ht="14.4"/>
    <row r="675" s="118" customFormat="1" ht="14.4"/>
    <row r="676" s="118" customFormat="1" ht="14.4"/>
    <row r="677" s="118" customFormat="1" ht="14.4"/>
    <row r="678" s="118" customFormat="1" ht="14.4"/>
    <row r="679" s="118" customFormat="1" ht="14.4"/>
    <row r="680" s="118" customFormat="1" ht="14.4"/>
    <row r="681" s="118" customFormat="1" ht="14.4"/>
    <row r="682" s="118" customFormat="1" ht="14.4"/>
    <row r="683" s="118" customFormat="1" ht="14.4"/>
    <row r="684" s="118" customFormat="1" ht="14.4"/>
    <row r="685" s="118" customFormat="1" ht="14.4"/>
    <row r="686" s="118" customFormat="1" ht="14.4"/>
    <row r="687" s="118" customFormat="1" ht="14.4"/>
    <row r="688" s="118" customFormat="1" ht="14.4"/>
    <row r="689" s="118" customFormat="1" ht="14.4"/>
    <row r="690" s="118" customFormat="1" ht="14.4"/>
    <row r="691" s="118" customFormat="1" ht="14.4"/>
    <row r="692" s="118" customFormat="1" ht="14.4"/>
    <row r="693" s="118" customFormat="1" ht="14.4"/>
    <row r="694" s="118" customFormat="1" ht="14.4"/>
    <row r="695" s="118" customFormat="1" ht="14.4"/>
    <row r="696" s="118" customFormat="1" ht="14.4"/>
    <row r="697" s="118" customFormat="1" ht="14.4"/>
    <row r="698" s="118" customFormat="1" ht="14.4"/>
    <row r="699" s="118" customFormat="1" ht="14.4"/>
    <row r="700" s="118" customFormat="1" ht="14.4"/>
    <row r="701" s="118" customFormat="1" ht="14.4"/>
    <row r="702" s="118" customFormat="1" ht="14.4"/>
    <row r="703" s="118" customFormat="1" ht="14.4"/>
    <row r="704" s="118" customFormat="1" ht="14.4"/>
    <row r="705" s="118" customFormat="1" ht="14.4"/>
    <row r="706" s="118" customFormat="1" ht="14.4"/>
    <row r="707" s="118" customFormat="1" ht="14.4"/>
    <row r="708" s="118" customFormat="1" ht="14.4"/>
    <row r="709" s="118" customFormat="1" ht="14.4"/>
    <row r="710" s="118" customFormat="1" ht="14.4"/>
    <row r="711" s="118" customFormat="1" ht="14.4"/>
    <row r="712" s="118" customFormat="1" ht="14.4"/>
    <row r="713" s="118" customFormat="1" ht="14.4"/>
    <row r="714" s="118" customFormat="1" ht="14.4"/>
  </sheetData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workbookViewId="0">
      <selection activeCell="A1" sqref="A1"/>
    </sheetView>
  </sheetViews>
  <sheetFormatPr defaultColWidth="9" defaultRowHeight="14.4"/>
  <cols>
    <col min="1" max="1" width="30.3796296296296" style="62" customWidth="1"/>
    <col min="2" max="2" width="37.8796296296296" style="62" customWidth="1"/>
    <col min="3" max="3" width="17" style="62" customWidth="1"/>
    <col min="4" max="16384" width="9" style="62"/>
  </cols>
  <sheetData>
    <row r="1" s="51" customFormat="1" ht="18.75" customHeight="1" spans="1:252">
      <c r="A1" s="101" t="s">
        <v>548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</row>
    <row r="2" s="100" customFormat="1" ht="24.75" customHeight="1" spans="1:3">
      <c r="A2" s="105" t="s">
        <v>549</v>
      </c>
      <c r="B2" s="105"/>
      <c r="C2" s="106"/>
    </row>
    <row r="3" s="101" customFormat="1" ht="18" customHeight="1" spans="3:3">
      <c r="C3" s="107" t="s">
        <v>2</v>
      </c>
    </row>
    <row r="4" s="102" customFormat="1" ht="18" customHeight="1" spans="1:3">
      <c r="A4" s="108" t="s">
        <v>60</v>
      </c>
      <c r="B4" s="108" t="s">
        <v>61</v>
      </c>
      <c r="C4" s="109" t="s">
        <v>4</v>
      </c>
    </row>
    <row r="5" ht="18" customHeight="1" spans="1:3">
      <c r="A5" s="110">
        <v>102</v>
      </c>
      <c r="B5" s="111" t="s">
        <v>550</v>
      </c>
      <c r="C5" s="112">
        <v>124334</v>
      </c>
    </row>
    <row r="6" s="101" customFormat="1" ht="18.75" customHeight="1" spans="1:3">
      <c r="A6" s="110">
        <v>10202</v>
      </c>
      <c r="B6" s="110" t="s">
        <v>551</v>
      </c>
      <c r="C6" s="113"/>
    </row>
    <row r="7" s="101" customFormat="1" ht="18.75" customHeight="1" spans="1:3">
      <c r="A7" s="114">
        <v>1020201</v>
      </c>
      <c r="B7" s="114" t="s">
        <v>552</v>
      </c>
      <c r="C7" s="115"/>
    </row>
    <row r="8" s="101" customFormat="1" ht="18.75" customHeight="1" spans="1:3">
      <c r="A8" s="114">
        <v>1020202</v>
      </c>
      <c r="B8" s="114" t="s">
        <v>553</v>
      </c>
      <c r="C8" s="115"/>
    </row>
    <row r="9" s="102" customFormat="1" ht="18.75" customHeight="1" spans="1:3">
      <c r="A9" s="114">
        <v>1020299</v>
      </c>
      <c r="B9" s="114" t="s">
        <v>554</v>
      </c>
      <c r="C9" s="115"/>
    </row>
    <row r="10" ht="18" customHeight="1" spans="1:3">
      <c r="A10" s="110">
        <v>10203</v>
      </c>
      <c r="B10" s="110" t="s">
        <v>555</v>
      </c>
      <c r="C10" s="112">
        <f>SUM(C11:C14)</f>
        <v>62895</v>
      </c>
    </row>
    <row r="11" ht="18" customHeight="1" spans="1:3">
      <c r="A11" s="114">
        <v>1020301</v>
      </c>
      <c r="B11" s="114" t="s">
        <v>556</v>
      </c>
      <c r="C11" s="116">
        <f>20+60328</f>
        <v>60348</v>
      </c>
    </row>
    <row r="12" ht="18" customHeight="1" spans="1:3">
      <c r="A12" s="114">
        <v>1020302</v>
      </c>
      <c r="B12" s="114" t="s">
        <v>557</v>
      </c>
      <c r="C12" s="116"/>
    </row>
    <row r="13" ht="18" customHeight="1" spans="1:3">
      <c r="A13" s="114">
        <v>1020303</v>
      </c>
      <c r="B13" s="114" t="s">
        <v>558</v>
      </c>
      <c r="C13" s="116">
        <v>2540</v>
      </c>
    </row>
    <row r="14" ht="18" customHeight="1" spans="1:3">
      <c r="A14" s="114">
        <v>1030399</v>
      </c>
      <c r="B14" s="114" t="s">
        <v>559</v>
      </c>
      <c r="C14" s="116">
        <v>7</v>
      </c>
    </row>
    <row r="15" ht="18" customHeight="1" spans="1:3">
      <c r="A15" s="110">
        <v>10210</v>
      </c>
      <c r="B15" s="110" t="s">
        <v>560</v>
      </c>
      <c r="C15" s="112">
        <f>SUM(C16:C20)</f>
        <v>23337</v>
      </c>
    </row>
    <row r="16" ht="18" customHeight="1" spans="1:3">
      <c r="A16" s="114">
        <v>1021001</v>
      </c>
      <c r="B16" s="114" t="s">
        <v>556</v>
      </c>
      <c r="C16" s="116">
        <f>10+3937</f>
        <v>3947</v>
      </c>
    </row>
    <row r="17" ht="18" customHeight="1" spans="1:3">
      <c r="A17" s="114">
        <v>1021002</v>
      </c>
      <c r="B17" s="114" t="s">
        <v>557</v>
      </c>
      <c r="C17" s="116">
        <v>18156</v>
      </c>
    </row>
    <row r="18" ht="18" customHeight="1" spans="1:3">
      <c r="A18" s="114">
        <v>1021003</v>
      </c>
      <c r="B18" s="114" t="s">
        <v>558</v>
      </c>
      <c r="C18" s="116">
        <v>606</v>
      </c>
    </row>
    <row r="19" ht="18" customHeight="1" spans="1:3">
      <c r="A19" s="114">
        <v>1021004</v>
      </c>
      <c r="B19" s="114" t="s">
        <v>561</v>
      </c>
      <c r="C19" s="116">
        <v>623</v>
      </c>
    </row>
    <row r="20" ht="18" customHeight="1" spans="1:3">
      <c r="A20" s="114">
        <v>1021099</v>
      </c>
      <c r="B20" s="114" t="s">
        <v>559</v>
      </c>
      <c r="C20" s="116">
        <v>5</v>
      </c>
    </row>
    <row r="21" ht="18" customHeight="1" spans="1:3">
      <c r="A21" s="110">
        <v>10211</v>
      </c>
      <c r="B21" s="110" t="s">
        <v>562</v>
      </c>
      <c r="C21" s="112">
        <f>SUM(C22:C26)</f>
        <v>38102</v>
      </c>
    </row>
    <row r="22" ht="18" customHeight="1" spans="1:3">
      <c r="A22" s="114">
        <v>1021101</v>
      </c>
      <c r="B22" s="114" t="s">
        <v>556</v>
      </c>
      <c r="C22" s="116">
        <f>10+22035</f>
        <v>22045</v>
      </c>
    </row>
    <row r="23" ht="18" customHeight="1" spans="1:3">
      <c r="A23" s="114">
        <v>1021102</v>
      </c>
      <c r="B23" s="114" t="s">
        <v>557</v>
      </c>
      <c r="C23" s="116">
        <v>16050</v>
      </c>
    </row>
    <row r="24" ht="18" customHeight="1" spans="1:3">
      <c r="A24" s="114">
        <v>1021103</v>
      </c>
      <c r="B24" s="114" t="s">
        <v>558</v>
      </c>
      <c r="C24" s="116">
        <v>7</v>
      </c>
    </row>
    <row r="25" ht="18" customHeight="1" spans="1:3">
      <c r="A25" s="114">
        <v>1021104</v>
      </c>
      <c r="B25" s="114" t="s">
        <v>561</v>
      </c>
      <c r="C25" s="116"/>
    </row>
    <row r="26" ht="18" customHeight="1" spans="1:3">
      <c r="A26" s="114">
        <v>1021199</v>
      </c>
      <c r="B26" s="114" t="s">
        <v>559</v>
      </c>
      <c r="C26" s="116"/>
    </row>
    <row r="27" ht="18" customHeight="1" spans="1:3">
      <c r="A27" s="110">
        <v>10212</v>
      </c>
      <c r="B27" s="110" t="s">
        <v>563</v>
      </c>
      <c r="C27" s="112"/>
    </row>
    <row r="28" ht="18" customHeight="1" spans="1:3">
      <c r="A28" s="114">
        <v>1021201</v>
      </c>
      <c r="B28" s="114" t="s">
        <v>556</v>
      </c>
      <c r="C28" s="116"/>
    </row>
    <row r="29" ht="18" customHeight="1" spans="1:3">
      <c r="A29" s="114">
        <v>1021202</v>
      </c>
      <c r="B29" s="114" t="s">
        <v>553</v>
      </c>
      <c r="C29" s="116"/>
    </row>
    <row r="30" ht="18" customHeight="1" spans="1:3">
      <c r="A30" s="114">
        <v>1021203</v>
      </c>
      <c r="B30" s="114" t="s">
        <v>558</v>
      </c>
      <c r="C30" s="116"/>
    </row>
  </sheetData>
  <sortState ref="A31:C33">
    <sortCondition ref="A31:A33"/>
  </sortState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03"/>
  <sheetViews>
    <sheetView workbookViewId="0">
      <selection activeCell="A1" sqref="A1"/>
    </sheetView>
  </sheetViews>
  <sheetFormatPr defaultColWidth="7" defaultRowHeight="13.5" customHeight="1"/>
  <cols>
    <col min="1" max="1" width="15.6296296296296" style="56" customWidth="1"/>
    <col min="2" max="2" width="46.6296296296296" style="53" customWidth="1"/>
    <col min="3" max="3" width="13" style="57" customWidth="1"/>
    <col min="4" max="4" width="7" style="53" hidden="1" customWidth="1"/>
    <col min="5" max="6" width="7" style="58" hidden="1" customWidth="1"/>
    <col min="7" max="8" width="7" style="59" hidden="1" customWidth="1"/>
    <col min="9" max="9" width="7" style="60" hidden="1" customWidth="1"/>
    <col min="10" max="10" width="7" style="61" hidden="1" customWidth="1"/>
    <col min="11" max="25" width="7" style="58" hidden="1" customWidth="1"/>
    <col min="26" max="252" width="7" style="58"/>
    <col min="253" max="16380" width="7" style="51"/>
    <col min="16381" max="16384" width="7" style="62"/>
  </cols>
  <sheetData>
    <row r="1" s="51" customFormat="1" ht="21.75" customHeight="1" spans="1:252">
      <c r="A1" s="63" t="s">
        <v>564</v>
      </c>
      <c r="B1" s="53"/>
      <c r="C1" s="57"/>
      <c r="D1" s="53"/>
      <c r="E1" s="58"/>
      <c r="F1" s="58"/>
      <c r="G1" s="59"/>
      <c r="H1" s="59"/>
      <c r="I1" s="60"/>
      <c r="J1" s="61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="52" customFormat="1" ht="22.5" customHeight="1" spans="1:10">
      <c r="A2" s="64" t="s">
        <v>565</v>
      </c>
      <c r="B2" s="64"/>
      <c r="C2" s="65"/>
      <c r="J2" s="87"/>
    </row>
    <row r="3" s="53" customFormat="1" ht="15.75" customHeight="1" spans="1:13">
      <c r="A3" s="56"/>
      <c r="C3" s="66" t="s">
        <v>2</v>
      </c>
      <c r="E3" s="53">
        <v>12.11</v>
      </c>
      <c r="G3" s="53">
        <v>12.22</v>
      </c>
      <c r="J3" s="57"/>
      <c r="M3" s="53">
        <v>1.2</v>
      </c>
    </row>
    <row r="4" s="53" customFormat="1" ht="27" customHeight="1" spans="1:27">
      <c r="A4" s="67" t="s">
        <v>60</v>
      </c>
      <c r="B4" s="68" t="s">
        <v>61</v>
      </c>
      <c r="C4" s="69" t="s">
        <v>4</v>
      </c>
      <c r="G4" s="70" t="s">
        <v>60</v>
      </c>
      <c r="H4" s="70" t="s">
        <v>444</v>
      </c>
      <c r="I4" s="70" t="s">
        <v>5</v>
      </c>
      <c r="J4" s="57"/>
      <c r="M4" s="70" t="s">
        <v>60</v>
      </c>
      <c r="N4" s="88" t="s">
        <v>444</v>
      </c>
      <c r="O4" s="70" t="s">
        <v>5</v>
      </c>
      <c r="AA4" s="62"/>
    </row>
    <row r="5" s="53" customFormat="1" ht="21.75" customHeight="1" spans="1:27">
      <c r="A5" s="71" t="s">
        <v>566</v>
      </c>
      <c r="B5" s="71" t="s">
        <v>567</v>
      </c>
      <c r="C5" s="72">
        <f>C6+C17+C24+C28+C31</f>
        <v>95997</v>
      </c>
      <c r="D5" s="73">
        <v>105429</v>
      </c>
      <c r="E5" s="74">
        <v>595734.14</v>
      </c>
      <c r="F5" s="53">
        <f>104401+13602</f>
        <v>118003</v>
      </c>
      <c r="G5" s="75" t="s">
        <v>445</v>
      </c>
      <c r="H5" s="75" t="s">
        <v>446</v>
      </c>
      <c r="I5" s="89">
        <v>596221.15</v>
      </c>
      <c r="J5" s="57">
        <f t="shared" ref="J5:J7" si="0">G5-A5</f>
        <v>-8</v>
      </c>
      <c r="K5" s="73">
        <f t="shared" ref="K5:K7" si="1">I5-C5</f>
        <v>500224.15</v>
      </c>
      <c r="L5" s="73">
        <v>75943</v>
      </c>
      <c r="M5" s="75" t="s">
        <v>445</v>
      </c>
      <c r="N5" s="75" t="s">
        <v>446</v>
      </c>
      <c r="O5" s="89">
        <v>643048.95</v>
      </c>
      <c r="P5" s="57">
        <f t="shared" ref="P5:P7" si="2">M5-A5</f>
        <v>-8</v>
      </c>
      <c r="Q5" s="73">
        <f t="shared" ref="Q5:Q7" si="3">O5-C5</f>
        <v>547051.95</v>
      </c>
      <c r="S5" s="53">
        <v>717759</v>
      </c>
      <c r="U5" s="94" t="s">
        <v>445</v>
      </c>
      <c r="V5" s="94" t="s">
        <v>446</v>
      </c>
      <c r="W5" s="95">
        <v>659380.53</v>
      </c>
      <c r="X5" s="53">
        <f t="shared" ref="X5:X7" si="4">C5-W5</f>
        <v>-563383.53</v>
      </c>
      <c r="Y5" s="53">
        <f t="shared" ref="Y5:Y7" si="5">U5-A5</f>
        <v>-8</v>
      </c>
      <c r="AA5" s="62"/>
    </row>
    <row r="6" s="54" customFormat="1" ht="21.75" customHeight="1" spans="1:27">
      <c r="A6" s="76" t="s">
        <v>568</v>
      </c>
      <c r="B6" s="77" t="s">
        <v>569</v>
      </c>
      <c r="C6" s="72"/>
      <c r="D6" s="78"/>
      <c r="E6" s="78">
        <v>7616.62</v>
      </c>
      <c r="G6" s="79" t="s">
        <v>540</v>
      </c>
      <c r="H6" s="79" t="s">
        <v>541</v>
      </c>
      <c r="I6" s="90">
        <v>7616.62</v>
      </c>
      <c r="J6" s="91">
        <f t="shared" si="0"/>
        <v>-800</v>
      </c>
      <c r="K6" s="78">
        <f t="shared" si="1"/>
        <v>7616.62</v>
      </c>
      <c r="L6" s="78"/>
      <c r="M6" s="79" t="s">
        <v>540</v>
      </c>
      <c r="N6" s="79" t="s">
        <v>541</v>
      </c>
      <c r="O6" s="90">
        <v>7749.58</v>
      </c>
      <c r="P6" s="91">
        <f t="shared" si="2"/>
        <v>-800</v>
      </c>
      <c r="Q6" s="78">
        <f t="shared" si="3"/>
        <v>7749.58</v>
      </c>
      <c r="U6" s="96" t="s">
        <v>540</v>
      </c>
      <c r="V6" s="96" t="s">
        <v>541</v>
      </c>
      <c r="W6" s="97">
        <v>8475.47</v>
      </c>
      <c r="X6" s="54">
        <f t="shared" si="4"/>
        <v>-8475.47</v>
      </c>
      <c r="Y6" s="54">
        <f t="shared" si="5"/>
        <v>-800</v>
      </c>
      <c r="AA6" s="62"/>
    </row>
    <row r="7" s="55" customFormat="1" ht="21.75" customHeight="1" spans="1:27">
      <c r="A7" s="80" t="s">
        <v>570</v>
      </c>
      <c r="B7" s="80" t="s">
        <v>571</v>
      </c>
      <c r="C7" s="81"/>
      <c r="D7" s="82"/>
      <c r="E7" s="82">
        <v>3922.87</v>
      </c>
      <c r="G7" s="83" t="s">
        <v>542</v>
      </c>
      <c r="H7" s="83" t="s">
        <v>543</v>
      </c>
      <c r="I7" s="92">
        <v>3922.87</v>
      </c>
      <c r="J7" s="93">
        <f t="shared" si="0"/>
        <v>-80000</v>
      </c>
      <c r="K7" s="82">
        <f t="shared" si="1"/>
        <v>3922.87</v>
      </c>
      <c r="L7" s="82">
        <v>750</v>
      </c>
      <c r="M7" s="83" t="s">
        <v>542</v>
      </c>
      <c r="N7" s="83" t="s">
        <v>543</v>
      </c>
      <c r="O7" s="92">
        <v>4041.81</v>
      </c>
      <c r="P7" s="93">
        <f t="shared" si="2"/>
        <v>-80000</v>
      </c>
      <c r="Q7" s="82">
        <f t="shared" si="3"/>
        <v>4041.81</v>
      </c>
      <c r="U7" s="98" t="s">
        <v>542</v>
      </c>
      <c r="V7" s="98" t="s">
        <v>543</v>
      </c>
      <c r="W7" s="99">
        <v>4680.94</v>
      </c>
      <c r="X7" s="55">
        <f t="shared" si="4"/>
        <v>-4680.94</v>
      </c>
      <c r="Y7" s="55">
        <f t="shared" si="5"/>
        <v>-80000</v>
      </c>
      <c r="AA7" s="62"/>
    </row>
    <row r="8" s="55" customFormat="1" ht="21.75" customHeight="1" spans="1:27">
      <c r="A8" s="80" t="s">
        <v>572</v>
      </c>
      <c r="B8" s="80" t="s">
        <v>573</v>
      </c>
      <c r="C8" s="80"/>
      <c r="D8" s="82"/>
      <c r="E8" s="82"/>
      <c r="G8" s="83"/>
      <c r="H8" s="83"/>
      <c r="I8" s="92"/>
      <c r="J8" s="93"/>
      <c r="K8" s="82"/>
      <c r="L8" s="82"/>
      <c r="M8" s="83"/>
      <c r="N8" s="83"/>
      <c r="O8" s="92"/>
      <c r="P8" s="93"/>
      <c r="Q8" s="82"/>
      <c r="U8" s="98"/>
      <c r="V8" s="98"/>
      <c r="W8" s="99"/>
      <c r="AA8" s="62"/>
    </row>
    <row r="9" s="55" customFormat="1" ht="21.75" customHeight="1" spans="1:27">
      <c r="A9" s="80" t="s">
        <v>574</v>
      </c>
      <c r="B9" s="80" t="s">
        <v>575</v>
      </c>
      <c r="C9" s="81"/>
      <c r="D9" s="82"/>
      <c r="E9" s="82"/>
      <c r="G9" s="83"/>
      <c r="H9" s="83"/>
      <c r="I9" s="92"/>
      <c r="J9" s="93"/>
      <c r="K9" s="82"/>
      <c r="L9" s="82"/>
      <c r="M9" s="83"/>
      <c r="N9" s="83"/>
      <c r="O9" s="92"/>
      <c r="P9" s="93"/>
      <c r="Q9" s="82"/>
      <c r="U9" s="98"/>
      <c r="V9" s="98"/>
      <c r="W9" s="99"/>
      <c r="AA9" s="62"/>
    </row>
    <row r="10" s="53" customFormat="1" ht="21.75" customHeight="1" spans="1:27">
      <c r="A10" s="80" t="s">
        <v>576</v>
      </c>
      <c r="B10" s="80" t="s">
        <v>577</v>
      </c>
      <c r="C10" s="81"/>
      <c r="D10" s="73"/>
      <c r="E10" s="73">
        <v>7616.62</v>
      </c>
      <c r="G10" s="75" t="s">
        <v>540</v>
      </c>
      <c r="H10" s="75" t="s">
        <v>541</v>
      </c>
      <c r="I10" s="89">
        <v>7616.62</v>
      </c>
      <c r="J10" s="57">
        <f t="shared" ref="J10:J17" si="6">G10-A10</f>
        <v>-2070098</v>
      </c>
      <c r="K10" s="73">
        <f t="shared" ref="K10:K17" si="7">I10-C10</f>
        <v>7616.62</v>
      </c>
      <c r="L10" s="73"/>
      <c r="M10" s="75" t="s">
        <v>540</v>
      </c>
      <c r="N10" s="75" t="s">
        <v>541</v>
      </c>
      <c r="O10" s="89">
        <v>7749.58</v>
      </c>
      <c r="P10" s="57">
        <f t="shared" ref="P10:P17" si="8">M10-A10</f>
        <v>-2070098</v>
      </c>
      <c r="Q10" s="73">
        <f t="shared" ref="Q10:Q17" si="9">O10-C10</f>
        <v>7749.58</v>
      </c>
      <c r="U10" s="94" t="s">
        <v>540</v>
      </c>
      <c r="V10" s="94" t="s">
        <v>541</v>
      </c>
      <c r="W10" s="95">
        <v>8475.47</v>
      </c>
      <c r="X10" s="53">
        <f t="shared" ref="X10:X17" si="10">C10-W10</f>
        <v>-8475.47</v>
      </c>
      <c r="Y10" s="53">
        <f t="shared" ref="Y10:Y17" si="11">U10-A10</f>
        <v>-2070098</v>
      </c>
      <c r="AA10" s="62"/>
    </row>
    <row r="11" s="53" customFormat="1" ht="21.75" customHeight="1" spans="1:27">
      <c r="A11" s="76" t="s">
        <v>578</v>
      </c>
      <c r="B11" s="76" t="s">
        <v>579</v>
      </c>
      <c r="C11" s="84"/>
      <c r="D11" s="73"/>
      <c r="E11" s="73">
        <v>3922.87</v>
      </c>
      <c r="G11" s="75" t="s">
        <v>542</v>
      </c>
      <c r="H11" s="75" t="s">
        <v>543</v>
      </c>
      <c r="I11" s="89">
        <v>3922.87</v>
      </c>
      <c r="J11" s="57">
        <f t="shared" si="6"/>
        <v>1989199</v>
      </c>
      <c r="K11" s="73">
        <f t="shared" si="7"/>
        <v>3922.87</v>
      </c>
      <c r="L11" s="73">
        <v>750</v>
      </c>
      <c r="M11" s="75" t="s">
        <v>542</v>
      </c>
      <c r="N11" s="75" t="s">
        <v>543</v>
      </c>
      <c r="O11" s="89">
        <v>4041.81</v>
      </c>
      <c r="P11" s="57">
        <f t="shared" si="8"/>
        <v>1989199</v>
      </c>
      <c r="Q11" s="73">
        <f t="shared" si="9"/>
        <v>4041.81</v>
      </c>
      <c r="U11" s="94" t="s">
        <v>542</v>
      </c>
      <c r="V11" s="94" t="s">
        <v>543</v>
      </c>
      <c r="W11" s="95">
        <v>4680.94</v>
      </c>
      <c r="X11" s="53">
        <f t="shared" si="10"/>
        <v>-4680.94</v>
      </c>
      <c r="Y11" s="53">
        <f t="shared" si="11"/>
        <v>1989199</v>
      </c>
      <c r="AA11" s="62"/>
    </row>
    <row r="12" s="53" customFormat="1" ht="21.75" customHeight="1" spans="1:27">
      <c r="A12" s="80" t="s">
        <v>580</v>
      </c>
      <c r="B12" s="80" t="s">
        <v>581</v>
      </c>
      <c r="C12" s="84"/>
      <c r="D12" s="73"/>
      <c r="E12" s="73"/>
      <c r="G12" s="75"/>
      <c r="H12" s="75"/>
      <c r="I12" s="89"/>
      <c r="J12" s="57"/>
      <c r="K12" s="73"/>
      <c r="L12" s="73"/>
      <c r="M12" s="75"/>
      <c r="N12" s="75"/>
      <c r="O12" s="89"/>
      <c r="P12" s="57"/>
      <c r="Q12" s="73"/>
      <c r="U12" s="94"/>
      <c r="V12" s="94"/>
      <c r="W12" s="95"/>
      <c r="AA12" s="62"/>
    </row>
    <row r="13" s="53" customFormat="1" ht="21.75" customHeight="1" spans="1:27">
      <c r="A13" s="80" t="s">
        <v>582</v>
      </c>
      <c r="B13" s="80" t="s">
        <v>583</v>
      </c>
      <c r="C13" s="84"/>
      <c r="D13" s="73"/>
      <c r="E13" s="73"/>
      <c r="G13" s="75"/>
      <c r="H13" s="75"/>
      <c r="I13" s="89"/>
      <c r="J13" s="57"/>
      <c r="K13" s="73"/>
      <c r="L13" s="73"/>
      <c r="M13" s="75"/>
      <c r="N13" s="75"/>
      <c r="O13" s="89"/>
      <c r="P13" s="57"/>
      <c r="Q13" s="73"/>
      <c r="U13" s="94"/>
      <c r="V13" s="94"/>
      <c r="W13" s="95"/>
      <c r="AA13" s="62"/>
    </row>
    <row r="14" s="53" customFormat="1" ht="21.75" customHeight="1" spans="1:27">
      <c r="A14" s="80" t="s">
        <v>584</v>
      </c>
      <c r="B14" s="80" t="s">
        <v>585</v>
      </c>
      <c r="C14" s="84"/>
      <c r="D14" s="73"/>
      <c r="E14" s="73"/>
      <c r="G14" s="75"/>
      <c r="H14" s="75"/>
      <c r="I14" s="89"/>
      <c r="J14" s="57"/>
      <c r="K14" s="73"/>
      <c r="L14" s="73"/>
      <c r="M14" s="75"/>
      <c r="N14" s="75"/>
      <c r="O14" s="89"/>
      <c r="P14" s="57"/>
      <c r="Q14" s="73"/>
      <c r="U14" s="94"/>
      <c r="V14" s="94"/>
      <c r="W14" s="95"/>
      <c r="AA14" s="62"/>
    </row>
    <row r="15" s="53" customFormat="1" ht="21.75" customHeight="1" spans="1:27">
      <c r="A15" s="80" t="s">
        <v>586</v>
      </c>
      <c r="B15" s="80" t="s">
        <v>587</v>
      </c>
      <c r="C15" s="84"/>
      <c r="D15" s="85"/>
      <c r="E15" s="85">
        <v>135.6</v>
      </c>
      <c r="G15" s="75" t="s">
        <v>536</v>
      </c>
      <c r="H15" s="75" t="s">
        <v>537</v>
      </c>
      <c r="I15" s="89">
        <v>135.6</v>
      </c>
      <c r="J15" s="57">
        <f t="shared" si="6"/>
        <v>-80005</v>
      </c>
      <c r="K15" s="73">
        <f t="shared" si="7"/>
        <v>135.6</v>
      </c>
      <c r="L15" s="73"/>
      <c r="M15" s="75" t="s">
        <v>536</v>
      </c>
      <c r="N15" s="75" t="s">
        <v>537</v>
      </c>
      <c r="O15" s="89">
        <v>135.6</v>
      </c>
      <c r="P15" s="57">
        <f t="shared" si="8"/>
        <v>-80005</v>
      </c>
      <c r="Q15" s="73">
        <f t="shared" si="9"/>
        <v>135.6</v>
      </c>
      <c r="U15" s="94" t="s">
        <v>536</v>
      </c>
      <c r="V15" s="94" t="s">
        <v>537</v>
      </c>
      <c r="W15" s="95">
        <v>135.6</v>
      </c>
      <c r="X15" s="53">
        <f t="shared" si="10"/>
        <v>-135.6</v>
      </c>
      <c r="Y15" s="53">
        <f t="shared" si="11"/>
        <v>-80005</v>
      </c>
      <c r="AA15" s="62"/>
    </row>
    <row r="16" s="53" customFormat="1" ht="21.75" customHeight="1" spans="1:27">
      <c r="A16" s="80">
        <v>2090299</v>
      </c>
      <c r="B16" s="80" t="s">
        <v>588</v>
      </c>
      <c r="C16" s="84"/>
      <c r="D16" s="73"/>
      <c r="E16" s="73">
        <v>7616.62</v>
      </c>
      <c r="G16" s="75" t="s">
        <v>540</v>
      </c>
      <c r="H16" s="75" t="s">
        <v>541</v>
      </c>
      <c r="I16" s="89">
        <v>7616.62</v>
      </c>
      <c r="J16" s="57">
        <f t="shared" si="6"/>
        <v>-2070198</v>
      </c>
      <c r="K16" s="73">
        <f t="shared" si="7"/>
        <v>7616.62</v>
      </c>
      <c r="L16" s="73"/>
      <c r="M16" s="75" t="s">
        <v>540</v>
      </c>
      <c r="N16" s="75" t="s">
        <v>541</v>
      </c>
      <c r="O16" s="89">
        <v>7749.58</v>
      </c>
      <c r="P16" s="57">
        <f t="shared" si="8"/>
        <v>-2070198</v>
      </c>
      <c r="Q16" s="73">
        <f t="shared" si="9"/>
        <v>7749.58</v>
      </c>
      <c r="U16" s="94" t="s">
        <v>540</v>
      </c>
      <c r="V16" s="94" t="s">
        <v>541</v>
      </c>
      <c r="W16" s="95">
        <v>8475.47</v>
      </c>
      <c r="X16" s="53">
        <f t="shared" si="10"/>
        <v>-8475.47</v>
      </c>
      <c r="Y16" s="53">
        <f t="shared" si="11"/>
        <v>-2070198</v>
      </c>
      <c r="AA16" s="62"/>
    </row>
    <row r="17" s="53" customFormat="1" ht="21.75" customHeight="1" spans="1:27">
      <c r="A17" s="76" t="s">
        <v>589</v>
      </c>
      <c r="B17" s="76" t="s">
        <v>590</v>
      </c>
      <c r="C17" s="72">
        <f>SUM(C18:C20)</f>
        <v>39571</v>
      </c>
      <c r="D17" s="73"/>
      <c r="E17" s="73">
        <v>3922.87</v>
      </c>
      <c r="G17" s="75" t="s">
        <v>542</v>
      </c>
      <c r="H17" s="75" t="s">
        <v>543</v>
      </c>
      <c r="I17" s="89">
        <v>3922.87</v>
      </c>
      <c r="J17" s="57">
        <f t="shared" si="6"/>
        <v>1989198</v>
      </c>
      <c r="K17" s="73">
        <f t="shared" si="7"/>
        <v>-35648.13</v>
      </c>
      <c r="L17" s="73">
        <v>750</v>
      </c>
      <c r="M17" s="75" t="s">
        <v>542</v>
      </c>
      <c r="N17" s="75" t="s">
        <v>543</v>
      </c>
      <c r="O17" s="89">
        <v>4041.81</v>
      </c>
      <c r="P17" s="57">
        <f t="shared" si="8"/>
        <v>1989198</v>
      </c>
      <c r="Q17" s="73">
        <f t="shared" si="9"/>
        <v>-35529.19</v>
      </c>
      <c r="U17" s="94" t="s">
        <v>542</v>
      </c>
      <c r="V17" s="94" t="s">
        <v>543</v>
      </c>
      <c r="W17" s="95">
        <v>4680.94</v>
      </c>
      <c r="X17" s="53">
        <f t="shared" si="10"/>
        <v>34890.06</v>
      </c>
      <c r="Y17" s="53">
        <f t="shared" si="11"/>
        <v>1989198</v>
      </c>
      <c r="AA17" s="62"/>
    </row>
    <row r="18" s="53" customFormat="1" ht="21.75" customHeight="1" spans="1:27">
      <c r="A18" s="80" t="s">
        <v>591</v>
      </c>
      <c r="B18" s="80" t="s">
        <v>592</v>
      </c>
      <c r="C18" s="81">
        <v>19651</v>
      </c>
      <c r="D18" s="73"/>
      <c r="E18" s="73"/>
      <c r="G18" s="75"/>
      <c r="H18" s="75"/>
      <c r="I18" s="89"/>
      <c r="J18" s="57"/>
      <c r="K18" s="73"/>
      <c r="L18" s="73"/>
      <c r="M18" s="75"/>
      <c r="N18" s="75"/>
      <c r="O18" s="89"/>
      <c r="P18" s="57"/>
      <c r="Q18" s="73"/>
      <c r="U18" s="94"/>
      <c r="V18" s="94"/>
      <c r="W18" s="95"/>
      <c r="AA18" s="62"/>
    </row>
    <row r="19" s="53" customFormat="1" ht="21.75" customHeight="1" spans="1:27">
      <c r="A19" s="80" t="s">
        <v>593</v>
      </c>
      <c r="B19" s="80" t="s">
        <v>594</v>
      </c>
      <c r="C19" s="81">
        <v>19430</v>
      </c>
      <c r="D19" s="85"/>
      <c r="E19" s="85">
        <v>135.6</v>
      </c>
      <c r="G19" s="75" t="s">
        <v>536</v>
      </c>
      <c r="H19" s="75" t="s">
        <v>537</v>
      </c>
      <c r="I19" s="89">
        <v>135.6</v>
      </c>
      <c r="J19" s="57">
        <f t="shared" ref="J19:J23" si="12">G19-A19</f>
        <v>-80103</v>
      </c>
      <c r="K19" s="73">
        <f t="shared" ref="K19:K23" si="13">I19-C19</f>
        <v>-19294.4</v>
      </c>
      <c r="L19" s="73"/>
      <c r="M19" s="75" t="s">
        <v>536</v>
      </c>
      <c r="N19" s="75" t="s">
        <v>537</v>
      </c>
      <c r="O19" s="89">
        <v>135.6</v>
      </c>
      <c r="P19" s="57">
        <f t="shared" ref="P19:P23" si="14">M19-A19</f>
        <v>-80103</v>
      </c>
      <c r="Q19" s="73">
        <f t="shared" ref="Q19:Q23" si="15">O19-C19</f>
        <v>-19294.4</v>
      </c>
      <c r="U19" s="94" t="s">
        <v>536</v>
      </c>
      <c r="V19" s="94" t="s">
        <v>537</v>
      </c>
      <c r="W19" s="95">
        <v>135.6</v>
      </c>
      <c r="X19" s="53">
        <f t="shared" ref="X19:X23" si="16">C19-W19</f>
        <v>19294.4</v>
      </c>
      <c r="Y19" s="53">
        <f t="shared" ref="Y19:Y23" si="17">U19-A19</f>
        <v>-80103</v>
      </c>
      <c r="AA19" s="62"/>
    </row>
    <row r="20" s="53" customFormat="1" ht="21.75" customHeight="1" spans="1:27">
      <c r="A20" s="80">
        <v>2090399</v>
      </c>
      <c r="B20" s="80" t="s">
        <v>595</v>
      </c>
      <c r="C20" s="84">
        <v>490</v>
      </c>
      <c r="D20" s="73"/>
      <c r="E20" s="73">
        <v>7616.62</v>
      </c>
      <c r="G20" s="75" t="s">
        <v>540</v>
      </c>
      <c r="H20" s="75" t="s">
        <v>541</v>
      </c>
      <c r="I20" s="89">
        <v>7616.62</v>
      </c>
      <c r="J20" s="57">
        <f t="shared" si="12"/>
        <v>-2070298</v>
      </c>
      <c r="K20" s="73">
        <f t="shared" si="13"/>
        <v>7126.62</v>
      </c>
      <c r="L20" s="73"/>
      <c r="M20" s="75" t="s">
        <v>540</v>
      </c>
      <c r="N20" s="75" t="s">
        <v>541</v>
      </c>
      <c r="O20" s="89">
        <v>7749.58</v>
      </c>
      <c r="P20" s="57">
        <f t="shared" si="14"/>
        <v>-2070298</v>
      </c>
      <c r="Q20" s="73">
        <f t="shared" si="15"/>
        <v>7259.58</v>
      </c>
      <c r="U20" s="94" t="s">
        <v>540</v>
      </c>
      <c r="V20" s="94" t="s">
        <v>541</v>
      </c>
      <c r="W20" s="95">
        <v>8475.47</v>
      </c>
      <c r="X20" s="53">
        <f t="shared" si="16"/>
        <v>-7985.47</v>
      </c>
      <c r="Y20" s="53">
        <f t="shared" si="17"/>
        <v>-2070298</v>
      </c>
      <c r="AA20" s="62"/>
    </row>
    <row r="21" s="53" customFormat="1" ht="21.75" customHeight="1" spans="1:27">
      <c r="A21" s="76" t="s">
        <v>596</v>
      </c>
      <c r="B21" s="76" t="s">
        <v>597</v>
      </c>
      <c r="C21" s="84"/>
      <c r="D21" s="73"/>
      <c r="E21" s="73">
        <v>3922.87</v>
      </c>
      <c r="G21" s="75" t="s">
        <v>542</v>
      </c>
      <c r="H21" s="75" t="s">
        <v>543</v>
      </c>
      <c r="I21" s="89">
        <v>3922.87</v>
      </c>
      <c r="J21" s="57">
        <f t="shared" si="12"/>
        <v>1989197</v>
      </c>
      <c r="K21" s="73">
        <f t="shared" si="13"/>
        <v>3922.87</v>
      </c>
      <c r="L21" s="73">
        <v>750</v>
      </c>
      <c r="M21" s="75" t="s">
        <v>542</v>
      </c>
      <c r="N21" s="75" t="s">
        <v>543</v>
      </c>
      <c r="O21" s="89">
        <v>4041.81</v>
      </c>
      <c r="P21" s="57">
        <f t="shared" si="14"/>
        <v>1989197</v>
      </c>
      <c r="Q21" s="73">
        <f t="shared" si="15"/>
        <v>4041.81</v>
      </c>
      <c r="U21" s="94" t="s">
        <v>542</v>
      </c>
      <c r="V21" s="94" t="s">
        <v>543</v>
      </c>
      <c r="W21" s="95">
        <v>4680.94</v>
      </c>
      <c r="X21" s="53">
        <f t="shared" si="16"/>
        <v>-4680.94</v>
      </c>
      <c r="Y21" s="53">
        <f t="shared" si="17"/>
        <v>1989197</v>
      </c>
      <c r="AA21" s="62"/>
    </row>
    <row r="22" s="53" customFormat="1" ht="21.75" customHeight="1" spans="1:27">
      <c r="A22" s="80" t="s">
        <v>598</v>
      </c>
      <c r="B22" s="80" t="s">
        <v>599</v>
      </c>
      <c r="C22" s="84"/>
      <c r="D22" s="85"/>
      <c r="E22" s="85">
        <v>135.6</v>
      </c>
      <c r="G22" s="75" t="s">
        <v>536</v>
      </c>
      <c r="H22" s="75" t="s">
        <v>537</v>
      </c>
      <c r="I22" s="89">
        <v>135.6</v>
      </c>
      <c r="J22" s="57">
        <f t="shared" si="12"/>
        <v>-80202</v>
      </c>
      <c r="K22" s="73">
        <f t="shared" si="13"/>
        <v>135.6</v>
      </c>
      <c r="L22" s="73"/>
      <c r="M22" s="75" t="s">
        <v>536</v>
      </c>
      <c r="N22" s="75" t="s">
        <v>537</v>
      </c>
      <c r="O22" s="89">
        <v>135.6</v>
      </c>
      <c r="P22" s="57">
        <f t="shared" si="14"/>
        <v>-80202</v>
      </c>
      <c r="Q22" s="73">
        <f t="shared" si="15"/>
        <v>135.6</v>
      </c>
      <c r="U22" s="94" t="s">
        <v>536</v>
      </c>
      <c r="V22" s="94" t="s">
        <v>537</v>
      </c>
      <c r="W22" s="95">
        <v>135.6</v>
      </c>
      <c r="X22" s="53">
        <f t="shared" si="16"/>
        <v>-135.6</v>
      </c>
      <c r="Y22" s="53">
        <f t="shared" si="17"/>
        <v>-80202</v>
      </c>
      <c r="AA22" s="62"/>
    </row>
    <row r="23" s="53" customFormat="1" ht="21.75" customHeight="1" spans="1:27">
      <c r="A23" s="80">
        <v>2090499</v>
      </c>
      <c r="B23" s="80" t="s">
        <v>600</v>
      </c>
      <c r="C23" s="84"/>
      <c r="D23" s="73"/>
      <c r="E23" s="73">
        <v>7616.62</v>
      </c>
      <c r="G23" s="75" t="s">
        <v>540</v>
      </c>
      <c r="H23" s="75" t="s">
        <v>541</v>
      </c>
      <c r="I23" s="89">
        <v>7616.62</v>
      </c>
      <c r="J23" s="57">
        <f t="shared" si="12"/>
        <v>-2070398</v>
      </c>
      <c r="K23" s="73">
        <f t="shared" si="13"/>
        <v>7616.62</v>
      </c>
      <c r="L23" s="73"/>
      <c r="M23" s="75" t="s">
        <v>540</v>
      </c>
      <c r="N23" s="75" t="s">
        <v>541</v>
      </c>
      <c r="O23" s="89">
        <v>7749.58</v>
      </c>
      <c r="P23" s="57">
        <f t="shared" si="14"/>
        <v>-2070398</v>
      </c>
      <c r="Q23" s="73">
        <f t="shared" si="15"/>
        <v>7749.58</v>
      </c>
      <c r="U23" s="94" t="s">
        <v>540</v>
      </c>
      <c r="V23" s="94" t="s">
        <v>541</v>
      </c>
      <c r="W23" s="95">
        <v>8475.47</v>
      </c>
      <c r="X23" s="53">
        <f t="shared" si="16"/>
        <v>-8475.47</v>
      </c>
      <c r="Y23" s="53">
        <f t="shared" si="17"/>
        <v>-2070398</v>
      </c>
      <c r="AA23" s="62"/>
    </row>
    <row r="24" s="53" customFormat="1" ht="21.75" customHeight="1" spans="1:27">
      <c r="A24" s="76" t="s">
        <v>601</v>
      </c>
      <c r="B24" s="76" t="s">
        <v>602</v>
      </c>
      <c r="C24" s="72">
        <f>SUM(C25:C27)</f>
        <v>18351</v>
      </c>
      <c r="D24" s="85"/>
      <c r="E24" s="85"/>
      <c r="G24" s="75"/>
      <c r="H24" s="75"/>
      <c r="I24" s="89"/>
      <c r="J24" s="57"/>
      <c r="K24" s="73"/>
      <c r="L24" s="73"/>
      <c r="M24" s="75"/>
      <c r="N24" s="75"/>
      <c r="O24" s="89"/>
      <c r="P24" s="57"/>
      <c r="Q24" s="73"/>
      <c r="U24" s="94"/>
      <c r="V24" s="94"/>
      <c r="W24" s="95"/>
      <c r="AA24" s="62"/>
    </row>
    <row r="25" s="53" customFormat="1" ht="21.75" customHeight="1" spans="1:23">
      <c r="A25" s="80" t="s">
        <v>603</v>
      </c>
      <c r="B25" s="80" t="s">
        <v>604</v>
      </c>
      <c r="C25" s="81">
        <f>34+17669+14</f>
        <v>17717</v>
      </c>
      <c r="D25" s="85"/>
      <c r="E25" s="85"/>
      <c r="G25" s="75"/>
      <c r="H25" s="75"/>
      <c r="I25" s="89"/>
      <c r="J25" s="57"/>
      <c r="K25" s="73"/>
      <c r="L25" s="73"/>
      <c r="M25" s="75"/>
      <c r="N25" s="75"/>
      <c r="O25" s="89"/>
      <c r="P25" s="57"/>
      <c r="Q25" s="73"/>
      <c r="U25" s="94"/>
      <c r="V25" s="94"/>
      <c r="W25" s="95"/>
    </row>
    <row r="26" s="53" customFormat="1" ht="21.75" customHeight="1" spans="1:23">
      <c r="A26" s="80" t="s">
        <v>605</v>
      </c>
      <c r="B26" s="80" t="s">
        <v>606</v>
      </c>
      <c r="C26" s="81">
        <v>634</v>
      </c>
      <c r="D26" s="85"/>
      <c r="E26" s="85"/>
      <c r="G26" s="75"/>
      <c r="H26" s="75"/>
      <c r="I26" s="89"/>
      <c r="J26" s="57"/>
      <c r="K26" s="73"/>
      <c r="L26" s="73"/>
      <c r="M26" s="75"/>
      <c r="N26" s="75"/>
      <c r="O26" s="89"/>
      <c r="P26" s="57"/>
      <c r="Q26" s="73"/>
      <c r="U26" s="94"/>
      <c r="V26" s="94"/>
      <c r="W26" s="95"/>
    </row>
    <row r="27" s="53" customFormat="1" ht="21.75" customHeight="1" spans="1:23">
      <c r="A27" s="80" t="s">
        <v>607</v>
      </c>
      <c r="B27" s="80" t="s">
        <v>608</v>
      </c>
      <c r="C27" s="86"/>
      <c r="D27" s="85"/>
      <c r="E27" s="85"/>
      <c r="G27" s="75"/>
      <c r="H27" s="75"/>
      <c r="I27" s="89"/>
      <c r="J27" s="57"/>
      <c r="K27" s="73"/>
      <c r="L27" s="73"/>
      <c r="M27" s="75"/>
      <c r="N27" s="75"/>
      <c r="O27" s="89"/>
      <c r="P27" s="57"/>
      <c r="Q27" s="73"/>
      <c r="U27" s="94"/>
      <c r="V27" s="94"/>
      <c r="W27" s="95"/>
    </row>
    <row r="28" s="53" customFormat="1" ht="21.75" customHeight="1" spans="1:23">
      <c r="A28" s="76" t="s">
        <v>609</v>
      </c>
      <c r="B28" s="76" t="s">
        <v>610</v>
      </c>
      <c r="C28" s="72">
        <f>SUM(C29:C30)</f>
        <v>38075</v>
      </c>
      <c r="D28" s="85"/>
      <c r="E28" s="85"/>
      <c r="G28" s="75"/>
      <c r="H28" s="75"/>
      <c r="I28" s="89"/>
      <c r="J28" s="57"/>
      <c r="K28" s="73"/>
      <c r="L28" s="73"/>
      <c r="M28" s="75"/>
      <c r="N28" s="75"/>
      <c r="O28" s="89"/>
      <c r="P28" s="57"/>
      <c r="Q28" s="73"/>
      <c r="U28" s="94"/>
      <c r="V28" s="94"/>
      <c r="W28" s="95"/>
    </row>
    <row r="29" s="53" customFormat="1" ht="21.75" customHeight="1" spans="1:23">
      <c r="A29" s="80" t="s">
        <v>611</v>
      </c>
      <c r="B29" s="80" t="s">
        <v>604</v>
      </c>
      <c r="C29" s="81">
        <v>38075</v>
      </c>
      <c r="D29" s="85"/>
      <c r="E29" s="85"/>
      <c r="G29" s="75"/>
      <c r="H29" s="75"/>
      <c r="I29" s="89"/>
      <c r="J29" s="57"/>
      <c r="K29" s="73"/>
      <c r="L29" s="73"/>
      <c r="M29" s="75"/>
      <c r="N29" s="75"/>
      <c r="O29" s="89"/>
      <c r="P29" s="57"/>
      <c r="Q29" s="73"/>
      <c r="U29" s="94"/>
      <c r="V29" s="94"/>
      <c r="W29" s="95"/>
    </row>
    <row r="30" s="53" customFormat="1" ht="21.75" customHeight="1" spans="1:23">
      <c r="A30" s="80" t="s">
        <v>612</v>
      </c>
      <c r="B30" s="80" t="s">
        <v>613</v>
      </c>
      <c r="C30" s="84"/>
      <c r="D30" s="85"/>
      <c r="E30" s="85"/>
      <c r="G30" s="75"/>
      <c r="H30" s="75"/>
      <c r="I30" s="89"/>
      <c r="J30" s="57"/>
      <c r="K30" s="73"/>
      <c r="L30" s="73"/>
      <c r="M30" s="75"/>
      <c r="N30" s="75"/>
      <c r="O30" s="89"/>
      <c r="P30" s="57"/>
      <c r="Q30" s="73"/>
      <c r="U30" s="94"/>
      <c r="V30" s="94"/>
      <c r="W30" s="95"/>
    </row>
    <row r="31" s="53" customFormat="1" ht="21.75" customHeight="1" spans="1:23">
      <c r="A31" s="76" t="s">
        <v>614</v>
      </c>
      <c r="B31" s="76" t="s">
        <v>615</v>
      </c>
      <c r="C31" s="72">
        <f>SUM(C32:C34)</f>
        <v>0</v>
      </c>
      <c r="D31" s="85"/>
      <c r="E31" s="85"/>
      <c r="G31" s="75"/>
      <c r="H31" s="75"/>
      <c r="I31" s="89"/>
      <c r="J31" s="57"/>
      <c r="K31" s="73"/>
      <c r="L31" s="73"/>
      <c r="M31" s="75"/>
      <c r="N31" s="75"/>
      <c r="O31" s="89"/>
      <c r="P31" s="57"/>
      <c r="Q31" s="73"/>
      <c r="U31" s="94"/>
      <c r="V31" s="94"/>
      <c r="W31" s="95"/>
    </row>
    <row r="32" s="53" customFormat="1" ht="21.75" customHeight="1" spans="1:23">
      <c r="A32" s="80" t="s">
        <v>616</v>
      </c>
      <c r="B32" s="80" t="s">
        <v>617</v>
      </c>
      <c r="C32" s="81"/>
      <c r="D32" s="85"/>
      <c r="E32" s="85"/>
      <c r="G32" s="75"/>
      <c r="H32" s="75"/>
      <c r="I32" s="89"/>
      <c r="J32" s="57"/>
      <c r="K32" s="73"/>
      <c r="L32" s="73"/>
      <c r="M32" s="75"/>
      <c r="N32" s="75"/>
      <c r="O32" s="89"/>
      <c r="P32" s="57"/>
      <c r="Q32" s="73"/>
      <c r="U32" s="94"/>
      <c r="V32" s="94"/>
      <c r="W32" s="95"/>
    </row>
    <row r="33" s="53" customFormat="1" ht="21.75" customHeight="1" spans="1:23">
      <c r="A33" s="80" t="s">
        <v>618</v>
      </c>
      <c r="B33" s="80" t="s">
        <v>619</v>
      </c>
      <c r="C33" s="81"/>
      <c r="D33" s="85"/>
      <c r="E33" s="85"/>
      <c r="G33" s="75"/>
      <c r="H33" s="75"/>
      <c r="I33" s="89"/>
      <c r="J33" s="57"/>
      <c r="K33" s="73"/>
      <c r="L33" s="73"/>
      <c r="M33" s="75"/>
      <c r="N33" s="75"/>
      <c r="O33" s="89"/>
      <c r="P33" s="57"/>
      <c r="Q33" s="73"/>
      <c r="U33" s="94"/>
      <c r="V33" s="94"/>
      <c r="W33" s="95"/>
    </row>
    <row r="34" s="53" customFormat="1" ht="21.75" customHeight="1" spans="1:23">
      <c r="A34" s="80" t="s">
        <v>620</v>
      </c>
      <c r="B34" s="80" t="s">
        <v>621</v>
      </c>
      <c r="C34" s="81"/>
      <c r="D34" s="85"/>
      <c r="E34" s="85"/>
      <c r="G34" s="75"/>
      <c r="H34" s="75"/>
      <c r="I34" s="89"/>
      <c r="J34" s="57"/>
      <c r="K34" s="73"/>
      <c r="L34" s="73"/>
      <c r="M34" s="75"/>
      <c r="N34" s="75"/>
      <c r="O34" s="89"/>
      <c r="P34" s="57"/>
      <c r="Q34" s="73"/>
      <c r="U34" s="94"/>
      <c r="V34" s="94"/>
      <c r="W34" s="95"/>
    </row>
    <row r="35" s="53" customFormat="1" ht="21.75" customHeight="1" spans="1:23">
      <c r="A35" s="68" t="s">
        <v>5</v>
      </c>
      <c r="B35" s="68"/>
      <c r="C35" s="72">
        <f>C6+C11+C17+C21+C24+C28+C31</f>
        <v>95997</v>
      </c>
      <c r="D35" s="85"/>
      <c r="E35" s="85"/>
      <c r="G35" s="75"/>
      <c r="H35" s="75"/>
      <c r="I35" s="89"/>
      <c r="J35" s="57"/>
      <c r="K35" s="73"/>
      <c r="L35" s="73"/>
      <c r="M35" s="75"/>
      <c r="N35" s="75"/>
      <c r="O35" s="89"/>
      <c r="P35" s="57"/>
      <c r="Q35" s="73"/>
      <c r="U35" s="94"/>
      <c r="V35" s="94"/>
      <c r="W35" s="95"/>
    </row>
    <row r="36" s="53" customFormat="1" ht="19.5" customHeight="1" spans="1:25">
      <c r="A36" s="56"/>
      <c r="C36" s="57"/>
      <c r="G36" s="75"/>
      <c r="H36" s="75"/>
      <c r="I36" s="89"/>
      <c r="J36" s="57"/>
      <c r="Q36" s="73"/>
      <c r="U36" s="94" t="s">
        <v>450</v>
      </c>
      <c r="V36" s="94" t="s">
        <v>451</v>
      </c>
      <c r="W36" s="95">
        <v>19998</v>
      </c>
      <c r="X36" s="53">
        <f>C36-W36</f>
        <v>-19998</v>
      </c>
      <c r="Y36" s="53">
        <f>U36-A36</f>
        <v>23203</v>
      </c>
    </row>
    <row r="37" s="53" customFormat="1" ht="19.5" customHeight="1" spans="1:25">
      <c r="A37" s="56"/>
      <c r="C37" s="57"/>
      <c r="G37" s="75"/>
      <c r="H37" s="75"/>
      <c r="I37" s="89"/>
      <c r="J37" s="57"/>
      <c r="Q37" s="73"/>
      <c r="U37" s="94" t="s">
        <v>452</v>
      </c>
      <c r="V37" s="94" t="s">
        <v>453</v>
      </c>
      <c r="W37" s="95">
        <v>19998</v>
      </c>
      <c r="X37" s="53">
        <f>C37-W37</f>
        <v>-19998</v>
      </c>
      <c r="Y37" s="53">
        <f>U37-A37</f>
        <v>2320301</v>
      </c>
    </row>
    <row r="38" s="53" customFormat="1" ht="19.5" customHeight="1" spans="1:17">
      <c r="A38" s="56"/>
      <c r="C38" s="57"/>
      <c r="G38" s="75"/>
      <c r="H38" s="75"/>
      <c r="I38" s="89"/>
      <c r="J38" s="57"/>
      <c r="Q38" s="73"/>
    </row>
    <row r="39" s="53" customFormat="1" ht="19.5" customHeight="1" spans="1:17">
      <c r="A39" s="56"/>
      <c r="C39" s="57"/>
      <c r="G39" s="75"/>
      <c r="H39" s="75"/>
      <c r="I39" s="89"/>
      <c r="J39" s="57"/>
      <c r="Q39" s="73"/>
    </row>
    <row r="40" s="53" customFormat="1" ht="19.5" customHeight="1" spans="1:17">
      <c r="A40" s="56"/>
      <c r="C40" s="57"/>
      <c r="G40" s="75"/>
      <c r="H40" s="75"/>
      <c r="I40" s="89"/>
      <c r="J40" s="57"/>
      <c r="Q40" s="73"/>
    </row>
    <row r="41" s="53" customFormat="1" ht="19.5" customHeight="1" spans="1:17">
      <c r="A41" s="56"/>
      <c r="C41" s="57"/>
      <c r="G41" s="75"/>
      <c r="H41" s="75"/>
      <c r="I41" s="89"/>
      <c r="J41" s="57"/>
      <c r="Q41" s="73"/>
    </row>
    <row r="42" s="53" customFormat="1" ht="19.5" customHeight="1" spans="1:17">
      <c r="A42" s="56"/>
      <c r="C42" s="57"/>
      <c r="G42" s="75"/>
      <c r="H42" s="75"/>
      <c r="I42" s="89"/>
      <c r="J42" s="57"/>
      <c r="Q42" s="73"/>
    </row>
    <row r="43" s="53" customFormat="1" ht="19.5" customHeight="1" spans="1:17">
      <c r="A43" s="56"/>
      <c r="C43" s="57"/>
      <c r="G43" s="75"/>
      <c r="H43" s="75"/>
      <c r="I43" s="89"/>
      <c r="J43" s="57"/>
      <c r="Q43" s="73"/>
    </row>
    <row r="44" s="53" customFormat="1" ht="19.5" customHeight="1" spans="1:17">
      <c r="A44" s="56"/>
      <c r="C44" s="57"/>
      <c r="G44" s="75"/>
      <c r="H44" s="75"/>
      <c r="I44" s="89"/>
      <c r="J44" s="57"/>
      <c r="Q44" s="73"/>
    </row>
    <row r="45" s="53" customFormat="1" ht="19.5" customHeight="1" spans="1:17">
      <c r="A45" s="56"/>
      <c r="C45" s="57"/>
      <c r="G45" s="75"/>
      <c r="H45" s="75"/>
      <c r="I45" s="89"/>
      <c r="J45" s="57"/>
      <c r="Q45" s="73"/>
    </row>
    <row r="46" s="53" customFormat="1" ht="19.5" customHeight="1" spans="1:17">
      <c r="A46" s="56"/>
      <c r="C46" s="57"/>
      <c r="G46" s="75"/>
      <c r="H46" s="75"/>
      <c r="I46" s="89"/>
      <c r="J46" s="57"/>
      <c r="Q46" s="73"/>
    </row>
    <row r="47" s="53" customFormat="1" ht="19.5" customHeight="1" spans="1:17">
      <c r="A47" s="56"/>
      <c r="C47" s="57"/>
      <c r="G47" s="75"/>
      <c r="H47" s="75"/>
      <c r="I47" s="89"/>
      <c r="J47" s="57"/>
      <c r="Q47" s="73"/>
    </row>
    <row r="48" s="53" customFormat="1" ht="19.5" customHeight="1" spans="1:17">
      <c r="A48" s="56"/>
      <c r="C48" s="57"/>
      <c r="G48" s="75"/>
      <c r="H48" s="75"/>
      <c r="I48" s="89"/>
      <c r="J48" s="57"/>
      <c r="Q48" s="73"/>
    </row>
    <row r="49" s="53" customFormat="1" ht="19.5" customHeight="1" spans="1:17">
      <c r="A49" s="56"/>
      <c r="C49" s="57"/>
      <c r="G49" s="75"/>
      <c r="H49" s="75"/>
      <c r="I49" s="89"/>
      <c r="J49" s="57"/>
      <c r="Q49" s="73"/>
    </row>
    <row r="50" s="53" customFormat="1" ht="19.5" customHeight="1" spans="1:17">
      <c r="A50" s="56"/>
      <c r="C50" s="57"/>
      <c r="G50" s="75"/>
      <c r="H50" s="75"/>
      <c r="I50" s="89"/>
      <c r="J50" s="57"/>
      <c r="Q50" s="73"/>
    </row>
    <row r="51" s="53" customFormat="1" customHeight="1" spans="1:10">
      <c r="A51" s="56"/>
      <c r="C51" s="57"/>
      <c r="G51" s="75"/>
      <c r="H51" s="75"/>
      <c r="I51" s="89"/>
      <c r="J51" s="57"/>
    </row>
    <row r="52" s="53" customFormat="1" customHeight="1" spans="1:10">
      <c r="A52" s="56"/>
      <c r="C52" s="57"/>
      <c r="G52" s="75"/>
      <c r="H52" s="75"/>
      <c r="I52" s="89"/>
      <c r="J52" s="57"/>
    </row>
    <row r="53" s="53" customFormat="1" customHeight="1" spans="1:10">
      <c r="A53" s="56"/>
      <c r="C53" s="57"/>
      <c r="G53" s="75"/>
      <c r="H53" s="75"/>
      <c r="I53" s="89"/>
      <c r="J53" s="57"/>
    </row>
    <row r="54" s="53" customFormat="1" customHeight="1" spans="1:10">
      <c r="A54" s="56"/>
      <c r="C54" s="57"/>
      <c r="G54" s="75"/>
      <c r="H54" s="75"/>
      <c r="I54" s="89"/>
      <c r="J54" s="57"/>
    </row>
    <row r="55" s="53" customFormat="1" customHeight="1" spans="1:10">
      <c r="A55" s="56"/>
      <c r="C55" s="57"/>
      <c r="G55" s="75"/>
      <c r="H55" s="75"/>
      <c r="I55" s="89"/>
      <c r="J55" s="57"/>
    </row>
    <row r="56" s="53" customFormat="1" customHeight="1" spans="1:10">
      <c r="A56" s="56"/>
      <c r="C56" s="57"/>
      <c r="G56" s="75"/>
      <c r="H56" s="75"/>
      <c r="I56" s="89"/>
      <c r="J56" s="57"/>
    </row>
    <row r="57" s="53" customFormat="1" customHeight="1" spans="1:10">
      <c r="A57" s="56"/>
      <c r="C57" s="57"/>
      <c r="G57" s="75"/>
      <c r="H57" s="75"/>
      <c r="I57" s="89"/>
      <c r="J57" s="57"/>
    </row>
    <row r="58" s="53" customFormat="1" customHeight="1" spans="1:10">
      <c r="A58" s="56"/>
      <c r="C58" s="57"/>
      <c r="G58" s="75"/>
      <c r="H58" s="75"/>
      <c r="I58" s="89"/>
      <c r="J58" s="57"/>
    </row>
    <row r="59" s="53" customFormat="1" customHeight="1" spans="1:10">
      <c r="A59" s="56"/>
      <c r="C59" s="57"/>
      <c r="G59" s="75"/>
      <c r="H59" s="75"/>
      <c r="I59" s="89"/>
      <c r="J59" s="57"/>
    </row>
    <row r="60" s="53" customFormat="1" customHeight="1" spans="1:10">
      <c r="A60" s="56"/>
      <c r="C60" s="57"/>
      <c r="G60" s="75"/>
      <c r="H60" s="75"/>
      <c r="I60" s="89"/>
      <c r="J60" s="57"/>
    </row>
    <row r="61" s="53" customFormat="1" customHeight="1" spans="1:10">
      <c r="A61" s="56"/>
      <c r="C61" s="57"/>
      <c r="G61" s="75"/>
      <c r="H61" s="75"/>
      <c r="I61" s="89"/>
      <c r="J61" s="57"/>
    </row>
    <row r="62" s="53" customFormat="1" customHeight="1" spans="1:10">
      <c r="A62" s="56"/>
      <c r="C62" s="57"/>
      <c r="G62" s="75"/>
      <c r="H62" s="75"/>
      <c r="I62" s="89"/>
      <c r="J62" s="57"/>
    </row>
    <row r="63" s="53" customFormat="1" customHeight="1" spans="1:10">
      <c r="A63" s="56"/>
      <c r="C63" s="57"/>
      <c r="G63" s="75"/>
      <c r="H63" s="75"/>
      <c r="I63" s="89"/>
      <c r="J63" s="57"/>
    </row>
    <row r="64" s="53" customFormat="1" customHeight="1" spans="1:10">
      <c r="A64" s="56"/>
      <c r="C64" s="57"/>
      <c r="G64" s="75"/>
      <c r="H64" s="75"/>
      <c r="I64" s="89"/>
      <c r="J64" s="57"/>
    </row>
    <row r="65" s="53" customFormat="1" customHeight="1" spans="1:10">
      <c r="A65" s="56"/>
      <c r="C65" s="57"/>
      <c r="G65" s="75"/>
      <c r="H65" s="75"/>
      <c r="I65" s="89"/>
      <c r="J65" s="57"/>
    </row>
    <row r="66" s="53" customFormat="1" customHeight="1" spans="1:10">
      <c r="A66" s="56"/>
      <c r="C66" s="57"/>
      <c r="G66" s="75"/>
      <c r="H66" s="75"/>
      <c r="I66" s="89"/>
      <c r="J66" s="57"/>
    </row>
    <row r="67" s="53" customFormat="1" customHeight="1" spans="1:10">
      <c r="A67" s="56"/>
      <c r="C67" s="57"/>
      <c r="G67" s="75"/>
      <c r="H67" s="75"/>
      <c r="I67" s="89"/>
      <c r="J67" s="57"/>
    </row>
    <row r="68" s="53" customFormat="1" customHeight="1" spans="1:10">
      <c r="A68" s="56"/>
      <c r="C68" s="57"/>
      <c r="G68" s="75"/>
      <c r="H68" s="75"/>
      <c r="I68" s="89"/>
      <c r="J68" s="57"/>
    </row>
    <row r="69" s="53" customFormat="1" customHeight="1" spans="1:10">
      <c r="A69" s="56"/>
      <c r="C69" s="57"/>
      <c r="G69" s="75"/>
      <c r="H69" s="75"/>
      <c r="I69" s="89"/>
      <c r="J69" s="57"/>
    </row>
    <row r="70" s="53" customFormat="1" customHeight="1" spans="1:10">
      <c r="A70" s="56"/>
      <c r="C70" s="57"/>
      <c r="G70" s="75"/>
      <c r="H70" s="75"/>
      <c r="I70" s="89"/>
      <c r="J70" s="57"/>
    </row>
    <row r="71" s="53" customFormat="1" customHeight="1" spans="1:10">
      <c r="A71" s="56"/>
      <c r="C71" s="57"/>
      <c r="G71" s="75"/>
      <c r="H71" s="75"/>
      <c r="I71" s="89"/>
      <c r="J71" s="57"/>
    </row>
    <row r="72" s="53" customFormat="1" customHeight="1" spans="1:10">
      <c r="A72" s="56"/>
      <c r="C72" s="57"/>
      <c r="G72" s="75"/>
      <c r="H72" s="75"/>
      <c r="I72" s="89"/>
      <c r="J72" s="57"/>
    </row>
    <row r="73" s="53" customFormat="1" customHeight="1" spans="1:10">
      <c r="A73" s="56"/>
      <c r="C73" s="57"/>
      <c r="G73" s="75"/>
      <c r="H73" s="75"/>
      <c r="I73" s="89"/>
      <c r="J73" s="57"/>
    </row>
    <row r="74" s="53" customFormat="1" customHeight="1" spans="1:10">
      <c r="A74" s="56"/>
      <c r="C74" s="57"/>
      <c r="G74" s="75"/>
      <c r="H74" s="75"/>
      <c r="I74" s="89"/>
      <c r="J74" s="57"/>
    </row>
    <row r="75" s="53" customFormat="1" customHeight="1" spans="1:10">
      <c r="A75" s="56"/>
      <c r="C75" s="57"/>
      <c r="G75" s="75"/>
      <c r="H75" s="75"/>
      <c r="I75" s="89"/>
      <c r="J75" s="57"/>
    </row>
    <row r="76" s="53" customFormat="1" customHeight="1" spans="1:10">
      <c r="A76" s="56"/>
      <c r="C76" s="57"/>
      <c r="G76" s="75"/>
      <c r="H76" s="75"/>
      <c r="I76" s="89"/>
      <c r="J76" s="57"/>
    </row>
    <row r="77" s="53" customFormat="1" customHeight="1" spans="1:10">
      <c r="A77" s="56"/>
      <c r="C77" s="57"/>
      <c r="G77" s="75"/>
      <c r="H77" s="75"/>
      <c r="I77" s="89"/>
      <c r="J77" s="57"/>
    </row>
    <row r="78" s="53" customFormat="1" customHeight="1" spans="1:10">
      <c r="A78" s="56"/>
      <c r="C78" s="57"/>
      <c r="G78" s="75"/>
      <c r="H78" s="75"/>
      <c r="I78" s="89"/>
      <c r="J78" s="57"/>
    </row>
    <row r="79" s="53" customFormat="1" customHeight="1" spans="1:10">
      <c r="A79" s="56"/>
      <c r="C79" s="57"/>
      <c r="G79" s="75"/>
      <c r="H79" s="75"/>
      <c r="I79" s="89"/>
      <c r="J79" s="57"/>
    </row>
    <row r="80" s="53" customFormat="1" customHeight="1" spans="1:10">
      <c r="A80" s="56"/>
      <c r="C80" s="57"/>
      <c r="G80" s="75"/>
      <c r="H80" s="75"/>
      <c r="I80" s="89"/>
      <c r="J80" s="57"/>
    </row>
    <row r="81" s="53" customFormat="1" customHeight="1" spans="1:10">
      <c r="A81" s="56"/>
      <c r="C81" s="57"/>
      <c r="G81" s="75"/>
      <c r="H81" s="75"/>
      <c r="I81" s="89"/>
      <c r="J81" s="57"/>
    </row>
    <row r="82" s="53" customFormat="1" customHeight="1" spans="1:10">
      <c r="A82" s="56"/>
      <c r="C82" s="57"/>
      <c r="G82" s="75"/>
      <c r="H82" s="75"/>
      <c r="I82" s="89"/>
      <c r="J82" s="57"/>
    </row>
    <row r="83" s="53" customFormat="1" customHeight="1" spans="1:10">
      <c r="A83" s="56"/>
      <c r="C83" s="57"/>
      <c r="G83" s="75"/>
      <c r="H83" s="75"/>
      <c r="I83" s="89"/>
      <c r="J83" s="57"/>
    </row>
    <row r="84" s="53" customFormat="1" customHeight="1" spans="1:10">
      <c r="A84" s="56"/>
      <c r="C84" s="57"/>
      <c r="G84" s="75"/>
      <c r="H84" s="75"/>
      <c r="I84" s="89"/>
      <c r="J84" s="57"/>
    </row>
    <row r="85" s="53" customFormat="1" customHeight="1" spans="1:10">
      <c r="A85" s="56"/>
      <c r="C85" s="57"/>
      <c r="G85" s="75"/>
      <c r="H85" s="75"/>
      <c r="I85" s="89"/>
      <c r="J85" s="57"/>
    </row>
    <row r="86" s="53" customFormat="1" customHeight="1" spans="1:10">
      <c r="A86" s="56"/>
      <c r="C86" s="57"/>
      <c r="G86" s="75"/>
      <c r="H86" s="75"/>
      <c r="I86" s="89"/>
      <c r="J86" s="57"/>
    </row>
    <row r="87" s="53" customFormat="1" customHeight="1" spans="1:10">
      <c r="A87" s="56"/>
      <c r="C87" s="57"/>
      <c r="G87" s="75"/>
      <c r="H87" s="75"/>
      <c r="I87" s="89"/>
      <c r="J87" s="57"/>
    </row>
    <row r="88" s="53" customFormat="1" customHeight="1" spans="1:10">
      <c r="A88" s="56"/>
      <c r="C88" s="57"/>
      <c r="G88" s="75"/>
      <c r="H88" s="75"/>
      <c r="I88" s="89"/>
      <c r="J88" s="57"/>
    </row>
    <row r="89" s="53" customFormat="1" customHeight="1" spans="1:10">
      <c r="A89" s="56"/>
      <c r="C89" s="57"/>
      <c r="G89" s="75"/>
      <c r="H89" s="75"/>
      <c r="I89" s="89"/>
      <c r="J89" s="57"/>
    </row>
    <row r="90" s="53" customFormat="1" customHeight="1" spans="1:10">
      <c r="A90" s="56"/>
      <c r="C90" s="57"/>
      <c r="G90" s="75"/>
      <c r="H90" s="75"/>
      <c r="I90" s="89"/>
      <c r="J90" s="57"/>
    </row>
    <row r="91" s="53" customFormat="1" customHeight="1" spans="1:10">
      <c r="A91" s="56"/>
      <c r="C91" s="57"/>
      <c r="G91" s="75"/>
      <c r="H91" s="75"/>
      <c r="I91" s="89"/>
      <c r="J91" s="57"/>
    </row>
    <row r="92" s="53" customFormat="1" customHeight="1" spans="1:10">
      <c r="A92" s="56"/>
      <c r="C92" s="57"/>
      <c r="G92" s="75"/>
      <c r="H92" s="75"/>
      <c r="I92" s="89"/>
      <c r="J92" s="57"/>
    </row>
    <row r="93" s="53" customFormat="1" customHeight="1" spans="1:10">
      <c r="A93" s="56"/>
      <c r="C93" s="57"/>
      <c r="G93" s="75"/>
      <c r="H93" s="75"/>
      <c r="I93" s="89"/>
      <c r="J93" s="57"/>
    </row>
    <row r="94" s="53" customFormat="1" customHeight="1" spans="1:10">
      <c r="A94" s="56"/>
      <c r="C94" s="57"/>
      <c r="G94" s="75"/>
      <c r="H94" s="75"/>
      <c r="I94" s="89"/>
      <c r="J94" s="57"/>
    </row>
    <row r="95" s="53" customFormat="1" customHeight="1" spans="1:10">
      <c r="A95" s="56"/>
      <c r="C95" s="57"/>
      <c r="G95" s="75"/>
      <c r="H95" s="75"/>
      <c r="I95" s="89"/>
      <c r="J95" s="57"/>
    </row>
    <row r="96" s="53" customFormat="1" customHeight="1" spans="1:10">
      <c r="A96" s="56"/>
      <c r="C96" s="57"/>
      <c r="G96" s="75"/>
      <c r="H96" s="75"/>
      <c r="I96" s="89"/>
      <c r="J96" s="57"/>
    </row>
    <row r="97" s="53" customFormat="1" customHeight="1" spans="1:10">
      <c r="A97" s="56"/>
      <c r="C97" s="57"/>
      <c r="G97" s="75"/>
      <c r="H97" s="75"/>
      <c r="I97" s="89"/>
      <c r="J97" s="57"/>
    </row>
    <row r="98" s="53" customFormat="1" customHeight="1" spans="1:10">
      <c r="A98" s="56"/>
      <c r="C98" s="57"/>
      <c r="G98" s="75"/>
      <c r="H98" s="75"/>
      <c r="I98" s="89"/>
      <c r="J98" s="57"/>
    </row>
    <row r="99" s="53" customFormat="1" customHeight="1" spans="1:10">
      <c r="A99" s="56"/>
      <c r="C99" s="57"/>
      <c r="G99" s="75"/>
      <c r="H99" s="75"/>
      <c r="I99" s="89"/>
      <c r="J99" s="57"/>
    </row>
    <row r="100" s="53" customFormat="1" customHeight="1" spans="1:10">
      <c r="A100" s="56"/>
      <c r="C100" s="57"/>
      <c r="G100" s="75"/>
      <c r="H100" s="75"/>
      <c r="I100" s="89"/>
      <c r="J100" s="57"/>
    </row>
    <row r="101" s="53" customFormat="1" customHeight="1" spans="1:10">
      <c r="A101" s="56"/>
      <c r="C101" s="57"/>
      <c r="G101" s="75"/>
      <c r="H101" s="75"/>
      <c r="I101" s="89"/>
      <c r="J101" s="57"/>
    </row>
    <row r="102" s="53" customFormat="1" customHeight="1" spans="1:10">
      <c r="A102" s="56"/>
      <c r="C102" s="57"/>
      <c r="G102" s="75"/>
      <c r="H102" s="75"/>
      <c r="I102" s="89"/>
      <c r="J102" s="57"/>
    </row>
    <row r="103" s="53" customFormat="1" customHeight="1" spans="1:10">
      <c r="A103" s="56"/>
      <c r="C103" s="57"/>
      <c r="G103" s="75"/>
      <c r="H103" s="75"/>
      <c r="I103" s="89"/>
      <c r="J103" s="57"/>
    </row>
    <row r="104" s="53" customFormat="1" customHeight="1" spans="1:10">
      <c r="A104" s="56"/>
      <c r="C104" s="57"/>
      <c r="G104" s="75"/>
      <c r="H104" s="75"/>
      <c r="I104" s="89"/>
      <c r="J104" s="57"/>
    </row>
    <row r="105" s="53" customFormat="1" customHeight="1" spans="1:10">
      <c r="A105" s="56"/>
      <c r="C105" s="57"/>
      <c r="G105" s="75"/>
      <c r="H105" s="75"/>
      <c r="I105" s="89"/>
      <c r="J105" s="57"/>
    </row>
    <row r="106" s="53" customFormat="1" customHeight="1" spans="1:10">
      <c r="A106" s="56"/>
      <c r="C106" s="57"/>
      <c r="G106" s="75"/>
      <c r="H106" s="75"/>
      <c r="I106" s="89"/>
      <c r="J106" s="57"/>
    </row>
    <row r="107" s="53" customFormat="1" customHeight="1" spans="1:10">
      <c r="A107" s="56"/>
      <c r="C107" s="57"/>
      <c r="G107" s="75"/>
      <c r="H107" s="75"/>
      <c r="I107" s="89"/>
      <c r="J107" s="57"/>
    </row>
    <row r="108" s="53" customFormat="1" customHeight="1" spans="1:10">
      <c r="A108" s="56"/>
      <c r="C108" s="57"/>
      <c r="G108" s="75"/>
      <c r="H108" s="75"/>
      <c r="I108" s="89"/>
      <c r="J108" s="57"/>
    </row>
    <row r="109" s="53" customFormat="1" customHeight="1" spans="1:10">
      <c r="A109" s="56"/>
      <c r="C109" s="57"/>
      <c r="G109" s="75"/>
      <c r="H109" s="75"/>
      <c r="I109" s="89"/>
      <c r="J109" s="57"/>
    </row>
    <row r="110" s="53" customFormat="1" customHeight="1" spans="1:10">
      <c r="A110" s="56"/>
      <c r="C110" s="57"/>
      <c r="G110" s="75"/>
      <c r="H110" s="75"/>
      <c r="I110" s="89"/>
      <c r="J110" s="57"/>
    </row>
    <row r="111" s="53" customFormat="1" customHeight="1" spans="1:10">
      <c r="A111" s="56"/>
      <c r="C111" s="57"/>
      <c r="G111" s="75"/>
      <c r="H111" s="75"/>
      <c r="I111" s="89"/>
      <c r="J111" s="57"/>
    </row>
    <row r="112" s="53" customFormat="1" customHeight="1" spans="1:10">
      <c r="A112" s="56"/>
      <c r="C112" s="57"/>
      <c r="G112" s="75"/>
      <c r="H112" s="75"/>
      <c r="I112" s="89"/>
      <c r="J112" s="57"/>
    </row>
    <row r="113" s="53" customFormat="1" customHeight="1" spans="1:10">
      <c r="A113" s="56"/>
      <c r="C113" s="57"/>
      <c r="G113" s="75"/>
      <c r="H113" s="75"/>
      <c r="I113" s="89"/>
      <c r="J113" s="57"/>
    </row>
    <row r="114" s="53" customFormat="1" customHeight="1" spans="1:10">
      <c r="A114" s="56"/>
      <c r="C114" s="57"/>
      <c r="G114" s="75"/>
      <c r="H114" s="75"/>
      <c r="I114" s="89"/>
      <c r="J114" s="57"/>
    </row>
    <row r="115" s="53" customFormat="1" customHeight="1" spans="1:10">
      <c r="A115" s="56"/>
      <c r="C115" s="57"/>
      <c r="G115" s="75"/>
      <c r="H115" s="75"/>
      <c r="I115" s="89"/>
      <c r="J115" s="57"/>
    </row>
    <row r="116" s="53" customFormat="1" customHeight="1" spans="1:10">
      <c r="A116" s="56"/>
      <c r="C116" s="57"/>
      <c r="G116" s="75"/>
      <c r="H116" s="75"/>
      <c r="I116" s="89"/>
      <c r="J116" s="57"/>
    </row>
    <row r="117" s="53" customFormat="1" customHeight="1" spans="1:10">
      <c r="A117" s="56"/>
      <c r="C117" s="57"/>
      <c r="G117" s="75"/>
      <c r="H117" s="75"/>
      <c r="I117" s="89"/>
      <c r="J117" s="57"/>
    </row>
    <row r="118" s="53" customFormat="1" customHeight="1" spans="1:10">
      <c r="A118" s="56"/>
      <c r="C118" s="57"/>
      <c r="G118" s="75"/>
      <c r="H118" s="75"/>
      <c r="I118" s="89"/>
      <c r="J118" s="57"/>
    </row>
    <row r="119" s="53" customFormat="1" customHeight="1" spans="1:10">
      <c r="A119" s="56"/>
      <c r="C119" s="57"/>
      <c r="G119" s="75"/>
      <c r="H119" s="75"/>
      <c r="I119" s="89"/>
      <c r="J119" s="57"/>
    </row>
    <row r="120" s="53" customFormat="1" customHeight="1" spans="1:10">
      <c r="A120" s="56"/>
      <c r="C120" s="57"/>
      <c r="G120" s="75"/>
      <c r="H120" s="75"/>
      <c r="I120" s="89"/>
      <c r="J120" s="57"/>
    </row>
    <row r="121" s="53" customFormat="1" customHeight="1" spans="1:10">
      <c r="A121" s="56"/>
      <c r="C121" s="57"/>
      <c r="G121" s="75"/>
      <c r="H121" s="75"/>
      <c r="I121" s="89"/>
      <c r="J121" s="57"/>
    </row>
    <row r="122" s="53" customFormat="1" customHeight="1" spans="1:10">
      <c r="A122" s="56"/>
      <c r="C122" s="57"/>
      <c r="G122" s="75"/>
      <c r="H122" s="75"/>
      <c r="I122" s="89"/>
      <c r="J122" s="57"/>
    </row>
    <row r="123" s="53" customFormat="1" customHeight="1" spans="1:10">
      <c r="A123" s="56"/>
      <c r="C123" s="57"/>
      <c r="G123" s="75"/>
      <c r="H123" s="75"/>
      <c r="I123" s="89"/>
      <c r="J123" s="57"/>
    </row>
    <row r="124" s="53" customFormat="1" customHeight="1" spans="1:10">
      <c r="A124" s="56"/>
      <c r="C124" s="57"/>
      <c r="G124" s="75"/>
      <c r="H124" s="75"/>
      <c r="I124" s="89"/>
      <c r="J124" s="57"/>
    </row>
    <row r="125" s="53" customFormat="1" customHeight="1" spans="1:10">
      <c r="A125" s="56"/>
      <c r="C125" s="57"/>
      <c r="G125" s="75"/>
      <c r="H125" s="75"/>
      <c r="I125" s="89"/>
      <c r="J125" s="57"/>
    </row>
    <row r="126" s="53" customFormat="1" customHeight="1" spans="1:10">
      <c r="A126" s="56"/>
      <c r="C126" s="57"/>
      <c r="G126" s="75"/>
      <c r="H126" s="75"/>
      <c r="I126" s="89"/>
      <c r="J126" s="57"/>
    </row>
    <row r="127" s="53" customFormat="1" customHeight="1" spans="1:10">
      <c r="A127" s="56"/>
      <c r="C127" s="57"/>
      <c r="G127" s="75"/>
      <c r="H127" s="75"/>
      <c r="I127" s="89"/>
      <c r="J127" s="57"/>
    </row>
    <row r="128" s="53" customFormat="1" customHeight="1" spans="1:10">
      <c r="A128" s="56"/>
      <c r="C128" s="57"/>
      <c r="G128" s="75"/>
      <c r="H128" s="75"/>
      <c r="I128" s="89"/>
      <c r="J128" s="57"/>
    </row>
    <row r="129" s="53" customFormat="1" customHeight="1" spans="1:10">
      <c r="A129" s="56"/>
      <c r="C129" s="57"/>
      <c r="G129" s="75"/>
      <c r="H129" s="75"/>
      <c r="I129" s="89"/>
      <c r="J129" s="57"/>
    </row>
    <row r="130" s="53" customFormat="1" customHeight="1" spans="1:10">
      <c r="A130" s="56"/>
      <c r="C130" s="57"/>
      <c r="G130" s="75"/>
      <c r="H130" s="75"/>
      <c r="I130" s="89"/>
      <c r="J130" s="57"/>
    </row>
    <row r="131" s="53" customFormat="1" customHeight="1" spans="1:10">
      <c r="A131" s="56"/>
      <c r="C131" s="57"/>
      <c r="G131" s="75"/>
      <c r="H131" s="75"/>
      <c r="I131" s="89"/>
      <c r="J131" s="57"/>
    </row>
    <row r="132" s="53" customFormat="1" customHeight="1" spans="1:10">
      <c r="A132" s="56"/>
      <c r="C132" s="57"/>
      <c r="G132" s="75"/>
      <c r="H132" s="75"/>
      <c r="I132" s="89"/>
      <c r="J132" s="57"/>
    </row>
    <row r="133" s="53" customFormat="1" customHeight="1" spans="1:10">
      <c r="A133" s="56"/>
      <c r="C133" s="57"/>
      <c r="G133" s="75"/>
      <c r="H133" s="75"/>
      <c r="I133" s="89"/>
      <c r="J133" s="57"/>
    </row>
    <row r="134" s="53" customFormat="1" customHeight="1" spans="1:10">
      <c r="A134" s="56"/>
      <c r="C134" s="57"/>
      <c r="G134" s="75"/>
      <c r="H134" s="75"/>
      <c r="I134" s="89"/>
      <c r="J134" s="57"/>
    </row>
    <row r="135" s="53" customFormat="1" customHeight="1" spans="1:10">
      <c r="A135" s="56"/>
      <c r="C135" s="57"/>
      <c r="G135" s="75"/>
      <c r="H135" s="75"/>
      <c r="I135" s="89"/>
      <c r="J135" s="57"/>
    </row>
    <row r="136" s="53" customFormat="1" customHeight="1" spans="1:10">
      <c r="A136" s="56"/>
      <c r="C136" s="57"/>
      <c r="G136" s="75"/>
      <c r="H136" s="75"/>
      <c r="I136" s="89"/>
      <c r="J136" s="57"/>
    </row>
    <row r="137" s="53" customFormat="1" customHeight="1" spans="1:10">
      <c r="A137" s="56"/>
      <c r="C137" s="57"/>
      <c r="G137" s="75"/>
      <c r="H137" s="75"/>
      <c r="I137" s="89"/>
      <c r="J137" s="57"/>
    </row>
    <row r="138" s="53" customFormat="1" customHeight="1" spans="1:10">
      <c r="A138" s="56"/>
      <c r="C138" s="57"/>
      <c r="G138" s="75"/>
      <c r="H138" s="75"/>
      <c r="I138" s="89"/>
      <c r="J138" s="57"/>
    </row>
    <row r="139" s="53" customFormat="1" customHeight="1" spans="1:10">
      <c r="A139" s="56"/>
      <c r="C139" s="57"/>
      <c r="G139" s="75"/>
      <c r="H139" s="75"/>
      <c r="I139" s="89"/>
      <c r="J139" s="57"/>
    </row>
    <row r="140" s="53" customFormat="1" customHeight="1" spans="1:10">
      <c r="A140" s="56"/>
      <c r="C140" s="57"/>
      <c r="G140" s="75"/>
      <c r="H140" s="75"/>
      <c r="I140" s="89"/>
      <c r="J140" s="57"/>
    </row>
    <row r="141" s="53" customFormat="1" customHeight="1" spans="1:10">
      <c r="A141" s="56"/>
      <c r="C141" s="57"/>
      <c r="G141" s="75"/>
      <c r="H141" s="75"/>
      <c r="I141" s="89"/>
      <c r="J141" s="57"/>
    </row>
    <row r="142" s="53" customFormat="1" customHeight="1" spans="1:10">
      <c r="A142" s="56"/>
      <c r="C142" s="57"/>
      <c r="G142" s="75"/>
      <c r="H142" s="75"/>
      <c r="I142" s="89"/>
      <c r="J142" s="57"/>
    </row>
    <row r="143" s="53" customFormat="1" customHeight="1" spans="1:10">
      <c r="A143" s="56"/>
      <c r="C143" s="57"/>
      <c r="G143" s="75"/>
      <c r="H143" s="75"/>
      <c r="I143" s="89"/>
      <c r="J143" s="57"/>
    </row>
    <row r="144" s="53" customFormat="1" customHeight="1" spans="1:10">
      <c r="A144" s="56"/>
      <c r="C144" s="57"/>
      <c r="G144" s="75"/>
      <c r="H144" s="75"/>
      <c r="I144" s="89"/>
      <c r="J144" s="57"/>
    </row>
    <row r="145" s="53" customFormat="1" customHeight="1" spans="1:10">
      <c r="A145" s="56"/>
      <c r="C145" s="57"/>
      <c r="G145" s="75"/>
      <c r="H145" s="75"/>
      <c r="I145" s="89"/>
      <c r="J145" s="57"/>
    </row>
    <row r="146" s="53" customFormat="1" customHeight="1" spans="1:10">
      <c r="A146" s="56"/>
      <c r="C146" s="57"/>
      <c r="G146" s="75"/>
      <c r="H146" s="75"/>
      <c r="I146" s="89"/>
      <c r="J146" s="57"/>
    </row>
    <row r="147" s="53" customFormat="1" customHeight="1" spans="1:10">
      <c r="A147" s="56"/>
      <c r="C147" s="57"/>
      <c r="G147" s="75"/>
      <c r="H147" s="75"/>
      <c r="I147" s="89"/>
      <c r="J147" s="57"/>
    </row>
    <row r="148" s="53" customFormat="1" customHeight="1" spans="1:10">
      <c r="A148" s="56"/>
      <c r="C148" s="57"/>
      <c r="G148" s="75"/>
      <c r="H148" s="75"/>
      <c r="I148" s="89"/>
      <c r="J148" s="57"/>
    </row>
    <row r="149" s="53" customFormat="1" customHeight="1" spans="1:10">
      <c r="A149" s="56"/>
      <c r="C149" s="57"/>
      <c r="G149" s="75"/>
      <c r="H149" s="75"/>
      <c r="I149" s="89"/>
      <c r="J149" s="57"/>
    </row>
    <row r="150" s="53" customFormat="1" customHeight="1" spans="1:10">
      <c r="A150" s="56"/>
      <c r="C150" s="57"/>
      <c r="G150" s="75"/>
      <c r="H150" s="75"/>
      <c r="I150" s="89"/>
      <c r="J150" s="57"/>
    </row>
    <row r="151" s="53" customFormat="1" customHeight="1" spans="1:10">
      <c r="A151" s="56"/>
      <c r="C151" s="57"/>
      <c r="G151" s="75"/>
      <c r="H151" s="75"/>
      <c r="I151" s="89"/>
      <c r="J151" s="57"/>
    </row>
    <row r="152" s="53" customFormat="1" customHeight="1" spans="1:10">
      <c r="A152" s="56"/>
      <c r="C152" s="57"/>
      <c r="G152" s="75"/>
      <c r="H152" s="75"/>
      <c r="I152" s="89"/>
      <c r="J152" s="57"/>
    </row>
    <row r="153" s="53" customFormat="1" customHeight="1" spans="1:10">
      <c r="A153" s="56"/>
      <c r="C153" s="57"/>
      <c r="G153" s="75"/>
      <c r="H153" s="75"/>
      <c r="I153" s="89"/>
      <c r="J153" s="57"/>
    </row>
    <row r="154" s="53" customFormat="1" customHeight="1" spans="1:10">
      <c r="A154" s="56"/>
      <c r="C154" s="57"/>
      <c r="G154" s="75"/>
      <c r="H154" s="75"/>
      <c r="I154" s="89"/>
      <c r="J154" s="57"/>
    </row>
    <row r="155" s="53" customFormat="1" customHeight="1" spans="1:10">
      <c r="A155" s="56"/>
      <c r="C155" s="57"/>
      <c r="G155" s="75"/>
      <c r="H155" s="75"/>
      <c r="I155" s="89"/>
      <c r="J155" s="57"/>
    </row>
    <row r="156" s="53" customFormat="1" customHeight="1" spans="1:10">
      <c r="A156" s="56"/>
      <c r="C156" s="57"/>
      <c r="G156" s="75"/>
      <c r="H156" s="75"/>
      <c r="I156" s="89"/>
      <c r="J156" s="57"/>
    </row>
    <row r="157" s="53" customFormat="1" customHeight="1" spans="1:10">
      <c r="A157" s="56"/>
      <c r="C157" s="57"/>
      <c r="G157" s="75"/>
      <c r="H157" s="75"/>
      <c r="I157" s="89"/>
      <c r="J157" s="57"/>
    </row>
    <row r="158" s="53" customFormat="1" customHeight="1" spans="1:10">
      <c r="A158" s="56"/>
      <c r="C158" s="57"/>
      <c r="G158" s="75"/>
      <c r="H158" s="75"/>
      <c r="I158" s="89"/>
      <c r="J158" s="57"/>
    </row>
    <row r="159" s="53" customFormat="1" customHeight="1" spans="1:10">
      <c r="A159" s="56"/>
      <c r="C159" s="57"/>
      <c r="G159" s="75"/>
      <c r="H159" s="75"/>
      <c r="I159" s="89"/>
      <c r="J159" s="57"/>
    </row>
    <row r="160" s="53" customFormat="1" customHeight="1" spans="1:10">
      <c r="A160" s="56"/>
      <c r="C160" s="57"/>
      <c r="G160" s="75"/>
      <c r="H160" s="75"/>
      <c r="I160" s="89"/>
      <c r="J160" s="57"/>
    </row>
    <row r="161" s="53" customFormat="1" customHeight="1" spans="1:10">
      <c r="A161" s="56"/>
      <c r="C161" s="57"/>
      <c r="G161" s="75"/>
      <c r="H161" s="75"/>
      <c r="I161" s="89"/>
      <c r="J161" s="57"/>
    </row>
    <row r="162" s="53" customFormat="1" customHeight="1" spans="1:10">
      <c r="A162" s="56"/>
      <c r="C162" s="57"/>
      <c r="G162" s="75"/>
      <c r="H162" s="75"/>
      <c r="I162" s="89"/>
      <c r="J162" s="57"/>
    </row>
    <row r="163" s="53" customFormat="1" customHeight="1" spans="1:10">
      <c r="A163" s="56"/>
      <c r="C163" s="57"/>
      <c r="G163" s="75"/>
      <c r="H163" s="75"/>
      <c r="I163" s="89"/>
      <c r="J163" s="57"/>
    </row>
    <row r="164" s="53" customFormat="1" customHeight="1" spans="1:10">
      <c r="A164" s="56"/>
      <c r="C164" s="57"/>
      <c r="G164" s="75"/>
      <c r="H164" s="75"/>
      <c r="I164" s="89"/>
      <c r="J164" s="57"/>
    </row>
    <row r="165" s="53" customFormat="1" customHeight="1" spans="1:10">
      <c r="A165" s="56"/>
      <c r="C165" s="57"/>
      <c r="G165" s="75"/>
      <c r="H165" s="75"/>
      <c r="I165" s="89"/>
      <c r="J165" s="57"/>
    </row>
    <row r="166" s="53" customFormat="1" customHeight="1" spans="1:10">
      <c r="A166" s="56"/>
      <c r="C166" s="57"/>
      <c r="G166" s="75"/>
      <c r="H166" s="75"/>
      <c r="I166" s="89"/>
      <c r="J166" s="57"/>
    </row>
    <row r="167" s="53" customFormat="1" customHeight="1" spans="1:10">
      <c r="A167" s="56"/>
      <c r="C167" s="57"/>
      <c r="G167" s="75"/>
      <c r="H167" s="75"/>
      <c r="I167" s="89"/>
      <c r="J167" s="57"/>
    </row>
    <row r="168" s="53" customFormat="1" customHeight="1" spans="1:10">
      <c r="A168" s="56"/>
      <c r="C168" s="57"/>
      <c r="G168" s="75"/>
      <c r="H168" s="75"/>
      <c r="I168" s="89"/>
      <c r="J168" s="57"/>
    </row>
    <row r="169" s="53" customFormat="1" customHeight="1" spans="1:10">
      <c r="A169" s="56"/>
      <c r="C169" s="57"/>
      <c r="G169" s="75"/>
      <c r="H169" s="75"/>
      <c r="I169" s="89"/>
      <c r="J169" s="57"/>
    </row>
    <row r="170" s="53" customFormat="1" customHeight="1" spans="1:10">
      <c r="A170" s="56"/>
      <c r="C170" s="57"/>
      <c r="G170" s="75"/>
      <c r="H170" s="75"/>
      <c r="I170" s="89"/>
      <c r="J170" s="57"/>
    </row>
    <row r="171" s="53" customFormat="1" customHeight="1" spans="1:10">
      <c r="A171" s="56"/>
      <c r="C171" s="57"/>
      <c r="G171" s="75"/>
      <c r="H171" s="75"/>
      <c r="I171" s="89"/>
      <c r="J171" s="57"/>
    </row>
    <row r="172" s="53" customFormat="1" customHeight="1" spans="1:10">
      <c r="A172" s="56"/>
      <c r="C172" s="57"/>
      <c r="G172" s="75"/>
      <c r="H172" s="75"/>
      <c r="I172" s="89"/>
      <c r="J172" s="57"/>
    </row>
    <row r="173" s="53" customFormat="1" customHeight="1" spans="1:10">
      <c r="A173" s="56"/>
      <c r="C173" s="57"/>
      <c r="G173" s="75"/>
      <c r="H173" s="75"/>
      <c r="I173" s="89"/>
      <c r="J173" s="57"/>
    </row>
    <row r="174" s="53" customFormat="1" customHeight="1" spans="1:10">
      <c r="A174" s="56"/>
      <c r="C174" s="57"/>
      <c r="G174" s="75"/>
      <c r="H174" s="75"/>
      <c r="I174" s="89"/>
      <c r="J174" s="57"/>
    </row>
    <row r="175" s="53" customFormat="1" customHeight="1" spans="1:10">
      <c r="A175" s="56"/>
      <c r="C175" s="57"/>
      <c r="G175" s="75"/>
      <c r="H175" s="75"/>
      <c r="I175" s="89"/>
      <c r="J175" s="57"/>
    </row>
    <row r="176" s="53" customFormat="1" customHeight="1" spans="1:10">
      <c r="A176" s="56"/>
      <c r="C176" s="57"/>
      <c r="G176" s="75"/>
      <c r="H176" s="75"/>
      <c r="I176" s="89"/>
      <c r="J176" s="57"/>
    </row>
    <row r="177" s="53" customFormat="1" customHeight="1" spans="1:10">
      <c r="A177" s="56"/>
      <c r="C177" s="57"/>
      <c r="G177" s="75"/>
      <c r="H177" s="75"/>
      <c r="I177" s="89"/>
      <c r="J177" s="57"/>
    </row>
    <row r="178" s="53" customFormat="1" customHeight="1" spans="1:10">
      <c r="A178" s="56"/>
      <c r="C178" s="57"/>
      <c r="G178" s="75"/>
      <c r="H178" s="75"/>
      <c r="I178" s="89"/>
      <c r="J178" s="57"/>
    </row>
    <row r="179" s="53" customFormat="1" customHeight="1" spans="1:10">
      <c r="A179" s="56"/>
      <c r="C179" s="57"/>
      <c r="G179" s="75"/>
      <c r="H179" s="75"/>
      <c r="I179" s="89"/>
      <c r="J179" s="57"/>
    </row>
    <row r="180" s="53" customFormat="1" customHeight="1" spans="1:10">
      <c r="A180" s="56"/>
      <c r="C180" s="57"/>
      <c r="G180" s="75"/>
      <c r="H180" s="75"/>
      <c r="I180" s="89"/>
      <c r="J180" s="57"/>
    </row>
    <row r="181" s="53" customFormat="1" customHeight="1" spans="1:10">
      <c r="A181" s="56"/>
      <c r="C181" s="57"/>
      <c r="G181" s="75"/>
      <c r="H181" s="75"/>
      <c r="I181" s="89"/>
      <c r="J181" s="57"/>
    </row>
    <row r="182" s="53" customFormat="1" customHeight="1" spans="1:10">
      <c r="A182" s="56"/>
      <c r="C182" s="57"/>
      <c r="G182" s="75"/>
      <c r="H182" s="75"/>
      <c r="I182" s="89"/>
      <c r="J182" s="57"/>
    </row>
    <row r="183" s="53" customFormat="1" customHeight="1" spans="1:10">
      <c r="A183" s="56"/>
      <c r="C183" s="57"/>
      <c r="G183" s="75"/>
      <c r="H183" s="75"/>
      <c r="I183" s="89"/>
      <c r="J183" s="57"/>
    </row>
    <row r="184" s="53" customFormat="1" customHeight="1" spans="1:10">
      <c r="A184" s="56"/>
      <c r="C184" s="57"/>
      <c r="G184" s="75"/>
      <c r="H184" s="75"/>
      <c r="I184" s="89"/>
      <c r="J184" s="57"/>
    </row>
    <row r="185" s="53" customFormat="1" customHeight="1" spans="1:10">
      <c r="A185" s="56"/>
      <c r="C185" s="57"/>
      <c r="G185" s="75"/>
      <c r="H185" s="75"/>
      <c r="I185" s="89"/>
      <c r="J185" s="57"/>
    </row>
    <row r="186" s="53" customFormat="1" customHeight="1" spans="1:10">
      <c r="A186" s="56"/>
      <c r="C186" s="57"/>
      <c r="G186" s="75"/>
      <c r="H186" s="75"/>
      <c r="I186" s="89"/>
      <c r="J186" s="57"/>
    </row>
    <row r="187" s="53" customFormat="1" customHeight="1" spans="1:10">
      <c r="A187" s="56"/>
      <c r="C187" s="57"/>
      <c r="G187" s="75"/>
      <c r="H187" s="75"/>
      <c r="I187" s="89"/>
      <c r="J187" s="57"/>
    </row>
    <row r="188" s="53" customFormat="1" customHeight="1" spans="1:10">
      <c r="A188" s="56"/>
      <c r="C188" s="57"/>
      <c r="G188" s="75"/>
      <c r="H188" s="75"/>
      <c r="I188" s="89"/>
      <c r="J188" s="57"/>
    </row>
    <row r="189" s="53" customFormat="1" customHeight="1" spans="1:10">
      <c r="A189" s="56"/>
      <c r="C189" s="57"/>
      <c r="G189" s="75"/>
      <c r="H189" s="75"/>
      <c r="I189" s="89"/>
      <c r="J189" s="57"/>
    </row>
    <row r="190" s="53" customFormat="1" customHeight="1" spans="1:10">
      <c r="A190" s="56"/>
      <c r="C190" s="57"/>
      <c r="G190" s="75"/>
      <c r="H190" s="75"/>
      <c r="I190" s="89"/>
      <c r="J190" s="57"/>
    </row>
    <row r="191" s="53" customFormat="1" customHeight="1" spans="1:10">
      <c r="A191" s="56"/>
      <c r="C191" s="57"/>
      <c r="G191" s="75"/>
      <c r="H191" s="75"/>
      <c r="I191" s="89"/>
      <c r="J191" s="57"/>
    </row>
    <row r="192" s="53" customFormat="1" customHeight="1" spans="1:10">
      <c r="A192" s="56"/>
      <c r="C192" s="57"/>
      <c r="G192" s="75"/>
      <c r="H192" s="75"/>
      <c r="I192" s="89"/>
      <c r="J192" s="57"/>
    </row>
    <row r="193" s="53" customFormat="1" customHeight="1" spans="1:10">
      <c r="A193" s="56"/>
      <c r="C193" s="57"/>
      <c r="G193" s="75"/>
      <c r="H193" s="75"/>
      <c r="I193" s="89"/>
      <c r="J193" s="57"/>
    </row>
    <row r="194" s="53" customFormat="1" customHeight="1" spans="1:10">
      <c r="A194" s="56"/>
      <c r="C194" s="57"/>
      <c r="G194" s="75"/>
      <c r="H194" s="75"/>
      <c r="I194" s="89"/>
      <c r="J194" s="57"/>
    </row>
    <row r="195" s="53" customFormat="1" customHeight="1" spans="1:10">
      <c r="A195" s="56"/>
      <c r="C195" s="57"/>
      <c r="G195" s="75"/>
      <c r="H195" s="75"/>
      <c r="I195" s="89"/>
      <c r="J195" s="57"/>
    </row>
    <row r="196" s="53" customFormat="1" customHeight="1" spans="1:10">
      <c r="A196" s="56"/>
      <c r="C196" s="57"/>
      <c r="G196" s="75"/>
      <c r="H196" s="75"/>
      <c r="I196" s="89"/>
      <c r="J196" s="57"/>
    </row>
    <row r="197" s="53" customFormat="1" customHeight="1" spans="1:10">
      <c r="A197" s="56"/>
      <c r="C197" s="57"/>
      <c r="G197" s="75"/>
      <c r="H197" s="75"/>
      <c r="I197" s="89"/>
      <c r="J197" s="57"/>
    </row>
    <row r="198" s="53" customFormat="1" customHeight="1" spans="1:10">
      <c r="A198" s="56"/>
      <c r="C198" s="57"/>
      <c r="G198" s="75"/>
      <c r="H198" s="75"/>
      <c r="I198" s="89"/>
      <c r="J198" s="57"/>
    </row>
    <row r="199" s="53" customFormat="1" customHeight="1" spans="1:10">
      <c r="A199" s="56"/>
      <c r="C199" s="57"/>
      <c r="G199" s="75"/>
      <c r="H199" s="75"/>
      <c r="I199" s="89"/>
      <c r="J199" s="57"/>
    </row>
    <row r="200" s="53" customFormat="1" customHeight="1" spans="1:10">
      <c r="A200" s="56"/>
      <c r="C200" s="57"/>
      <c r="G200" s="75"/>
      <c r="H200" s="75"/>
      <c r="I200" s="89"/>
      <c r="J200" s="57"/>
    </row>
    <row r="201" s="53" customFormat="1" customHeight="1" spans="1:10">
      <c r="A201" s="56"/>
      <c r="C201" s="57"/>
      <c r="G201" s="75"/>
      <c r="H201" s="75"/>
      <c r="I201" s="89"/>
      <c r="J201" s="57"/>
    </row>
    <row r="202" s="53" customFormat="1" customHeight="1" spans="1:10">
      <c r="A202" s="56"/>
      <c r="C202" s="57"/>
      <c r="G202" s="75"/>
      <c r="H202" s="75"/>
      <c r="I202" s="89"/>
      <c r="J202" s="57"/>
    </row>
    <row r="203" s="53" customFormat="1" customHeight="1" spans="1:10">
      <c r="A203" s="56"/>
      <c r="C203" s="57"/>
      <c r="G203" s="75"/>
      <c r="H203" s="75"/>
      <c r="I203" s="89"/>
      <c r="J203" s="57"/>
    </row>
    <row r="204" s="53" customFormat="1" customHeight="1" spans="1:10">
      <c r="A204" s="56"/>
      <c r="C204" s="57"/>
      <c r="G204" s="75"/>
      <c r="H204" s="75"/>
      <c r="I204" s="89"/>
      <c r="J204" s="57"/>
    </row>
    <row r="205" s="53" customFormat="1" customHeight="1" spans="1:10">
      <c r="A205" s="56"/>
      <c r="C205" s="57"/>
      <c r="G205" s="75"/>
      <c r="H205" s="75"/>
      <c r="I205" s="89"/>
      <c r="J205" s="57"/>
    </row>
    <row r="206" s="53" customFormat="1" customHeight="1" spans="1:10">
      <c r="A206" s="56"/>
      <c r="C206" s="57"/>
      <c r="G206" s="75"/>
      <c r="H206" s="75"/>
      <c r="I206" s="89"/>
      <c r="J206" s="57"/>
    </row>
    <row r="207" s="53" customFormat="1" customHeight="1" spans="1:10">
      <c r="A207" s="56"/>
      <c r="C207" s="57"/>
      <c r="G207" s="75"/>
      <c r="H207" s="75"/>
      <c r="I207" s="89"/>
      <c r="J207" s="57"/>
    </row>
    <row r="208" s="53" customFormat="1" customHeight="1" spans="1:10">
      <c r="A208" s="56"/>
      <c r="C208" s="57"/>
      <c r="G208" s="75"/>
      <c r="H208" s="75"/>
      <c r="I208" s="89"/>
      <c r="J208" s="57"/>
    </row>
    <row r="209" s="53" customFormat="1" customHeight="1" spans="1:10">
      <c r="A209" s="56"/>
      <c r="C209" s="57"/>
      <c r="G209" s="75"/>
      <c r="H209" s="75"/>
      <c r="I209" s="89"/>
      <c r="J209" s="57"/>
    </row>
    <row r="210" s="53" customFormat="1" customHeight="1" spans="1:10">
      <c r="A210" s="56"/>
      <c r="C210" s="57"/>
      <c r="G210" s="75"/>
      <c r="H210" s="75"/>
      <c r="I210" s="89"/>
      <c r="J210" s="57"/>
    </row>
    <row r="211" s="53" customFormat="1" customHeight="1" spans="1:10">
      <c r="A211" s="56"/>
      <c r="C211" s="57"/>
      <c r="G211" s="75"/>
      <c r="H211" s="75"/>
      <c r="I211" s="89"/>
      <c r="J211" s="57"/>
    </row>
    <row r="212" s="53" customFormat="1" customHeight="1" spans="1:10">
      <c r="A212" s="56"/>
      <c r="C212" s="57"/>
      <c r="G212" s="75"/>
      <c r="H212" s="75"/>
      <c r="I212" s="89"/>
      <c r="J212" s="57"/>
    </row>
    <row r="213" s="53" customFormat="1" customHeight="1" spans="1:10">
      <c r="A213" s="56"/>
      <c r="C213" s="57"/>
      <c r="G213" s="75"/>
      <c r="H213" s="75"/>
      <c r="I213" s="89"/>
      <c r="J213" s="57"/>
    </row>
    <row r="214" s="53" customFormat="1" customHeight="1" spans="1:10">
      <c r="A214" s="56"/>
      <c r="C214" s="57"/>
      <c r="G214" s="75"/>
      <c r="H214" s="75"/>
      <c r="I214" s="89"/>
      <c r="J214" s="57"/>
    </row>
    <row r="215" s="53" customFormat="1" customHeight="1" spans="1:10">
      <c r="A215" s="56"/>
      <c r="C215" s="57"/>
      <c r="G215" s="75"/>
      <c r="H215" s="75"/>
      <c r="I215" s="89"/>
      <c r="J215" s="57"/>
    </row>
    <row r="216" s="53" customFormat="1" customHeight="1" spans="1:10">
      <c r="A216" s="56"/>
      <c r="C216" s="57"/>
      <c r="G216" s="75"/>
      <c r="H216" s="75"/>
      <c r="I216" s="89"/>
      <c r="J216" s="57"/>
    </row>
    <row r="217" s="53" customFormat="1" customHeight="1" spans="1:10">
      <c r="A217" s="56"/>
      <c r="C217" s="57"/>
      <c r="G217" s="75"/>
      <c r="H217" s="75"/>
      <c r="I217" s="89"/>
      <c r="J217" s="57"/>
    </row>
    <row r="218" s="53" customFormat="1" customHeight="1" spans="1:10">
      <c r="A218" s="56"/>
      <c r="C218" s="57"/>
      <c r="G218" s="75"/>
      <c r="H218" s="75"/>
      <c r="I218" s="89"/>
      <c r="J218" s="57"/>
    </row>
    <row r="219" s="53" customFormat="1" customHeight="1" spans="1:10">
      <c r="A219" s="56"/>
      <c r="C219" s="57"/>
      <c r="G219" s="75"/>
      <c r="H219" s="75"/>
      <c r="I219" s="89"/>
      <c r="J219" s="57"/>
    </row>
    <row r="220" s="53" customFormat="1" customHeight="1" spans="1:10">
      <c r="A220" s="56"/>
      <c r="C220" s="57"/>
      <c r="G220" s="75"/>
      <c r="H220" s="75"/>
      <c r="I220" s="89"/>
      <c r="J220" s="57"/>
    </row>
    <row r="221" s="53" customFormat="1" customHeight="1" spans="1:10">
      <c r="A221" s="56"/>
      <c r="C221" s="57"/>
      <c r="G221" s="75"/>
      <c r="H221" s="75"/>
      <c r="I221" s="89"/>
      <c r="J221" s="57"/>
    </row>
    <row r="222" s="53" customFormat="1" customHeight="1" spans="1:10">
      <c r="A222" s="56"/>
      <c r="C222" s="57"/>
      <c r="G222" s="75"/>
      <c r="H222" s="75"/>
      <c r="I222" s="89"/>
      <c r="J222" s="57"/>
    </row>
    <row r="223" s="53" customFormat="1" customHeight="1" spans="1:10">
      <c r="A223" s="56"/>
      <c r="C223" s="57"/>
      <c r="G223" s="75"/>
      <c r="H223" s="75"/>
      <c r="I223" s="89"/>
      <c r="J223" s="57"/>
    </row>
    <row r="224" s="53" customFormat="1" customHeight="1" spans="1:10">
      <c r="A224" s="56"/>
      <c r="C224" s="57"/>
      <c r="G224" s="75"/>
      <c r="H224" s="75"/>
      <c r="I224" s="89"/>
      <c r="J224" s="57"/>
    </row>
    <row r="225" s="53" customFormat="1" customHeight="1" spans="1:10">
      <c r="A225" s="56"/>
      <c r="C225" s="57"/>
      <c r="G225" s="75"/>
      <c r="H225" s="75"/>
      <c r="I225" s="89"/>
      <c r="J225" s="57"/>
    </row>
    <row r="226" s="53" customFormat="1" customHeight="1" spans="1:10">
      <c r="A226" s="56"/>
      <c r="C226" s="57"/>
      <c r="G226" s="75"/>
      <c r="H226" s="75"/>
      <c r="I226" s="89"/>
      <c r="J226" s="57"/>
    </row>
    <row r="227" s="53" customFormat="1" customHeight="1" spans="1:10">
      <c r="A227" s="56"/>
      <c r="C227" s="57"/>
      <c r="G227" s="75"/>
      <c r="H227" s="75"/>
      <c r="I227" s="89"/>
      <c r="J227" s="57"/>
    </row>
    <row r="228" s="53" customFormat="1" customHeight="1" spans="1:10">
      <c r="A228" s="56"/>
      <c r="C228" s="57"/>
      <c r="G228" s="75"/>
      <c r="H228" s="75"/>
      <c r="I228" s="89"/>
      <c r="J228" s="57"/>
    </row>
    <row r="229" s="53" customFormat="1" customHeight="1" spans="1:10">
      <c r="A229" s="56"/>
      <c r="C229" s="57"/>
      <c r="G229" s="75"/>
      <c r="H229" s="75"/>
      <c r="I229" s="89"/>
      <c r="J229" s="57"/>
    </row>
    <row r="230" s="53" customFormat="1" customHeight="1" spans="1:10">
      <c r="A230" s="56"/>
      <c r="C230" s="57"/>
      <c r="G230" s="75"/>
      <c r="H230" s="75"/>
      <c r="I230" s="89"/>
      <c r="J230" s="57"/>
    </row>
    <row r="231" s="53" customFormat="1" customHeight="1" spans="1:10">
      <c r="A231" s="56"/>
      <c r="C231" s="57"/>
      <c r="G231" s="75"/>
      <c r="H231" s="75"/>
      <c r="I231" s="89"/>
      <c r="J231" s="57"/>
    </row>
    <row r="232" s="53" customFormat="1" customHeight="1" spans="1:10">
      <c r="A232" s="56"/>
      <c r="C232" s="57"/>
      <c r="G232" s="75"/>
      <c r="H232" s="75"/>
      <c r="I232" s="89"/>
      <c r="J232" s="57"/>
    </row>
    <row r="233" s="53" customFormat="1" customHeight="1" spans="1:10">
      <c r="A233" s="56"/>
      <c r="C233" s="57"/>
      <c r="G233" s="75"/>
      <c r="H233" s="75"/>
      <c r="I233" s="89"/>
      <c r="J233" s="57"/>
    </row>
    <row r="234" s="53" customFormat="1" customHeight="1" spans="1:10">
      <c r="A234" s="56"/>
      <c r="C234" s="57"/>
      <c r="G234" s="75"/>
      <c r="H234" s="75"/>
      <c r="I234" s="89"/>
      <c r="J234" s="57"/>
    </row>
    <row r="235" s="53" customFormat="1" customHeight="1" spans="1:10">
      <c r="A235" s="56"/>
      <c r="C235" s="57"/>
      <c r="G235" s="75"/>
      <c r="H235" s="75"/>
      <c r="I235" s="89"/>
      <c r="J235" s="57"/>
    </row>
    <row r="236" s="53" customFormat="1" customHeight="1" spans="1:10">
      <c r="A236" s="56"/>
      <c r="C236" s="57"/>
      <c r="G236" s="75"/>
      <c r="H236" s="75"/>
      <c r="I236" s="89"/>
      <c r="J236" s="57"/>
    </row>
    <row r="237" s="53" customFormat="1" customHeight="1" spans="1:10">
      <c r="A237" s="56"/>
      <c r="C237" s="57"/>
      <c r="G237" s="75"/>
      <c r="H237" s="75"/>
      <c r="I237" s="89"/>
      <c r="J237" s="57"/>
    </row>
    <row r="238" s="53" customFormat="1" customHeight="1" spans="1:10">
      <c r="A238" s="56"/>
      <c r="C238" s="57"/>
      <c r="G238" s="75"/>
      <c r="H238" s="75"/>
      <c r="I238" s="89"/>
      <c r="J238" s="57"/>
    </row>
    <row r="239" s="53" customFormat="1" customHeight="1" spans="1:10">
      <c r="A239" s="56"/>
      <c r="C239" s="57"/>
      <c r="G239" s="75"/>
      <c r="H239" s="75"/>
      <c r="I239" s="89"/>
      <c r="J239" s="57"/>
    </row>
    <row r="240" s="53" customFormat="1" customHeight="1" spans="1:10">
      <c r="A240" s="56"/>
      <c r="C240" s="57"/>
      <c r="G240" s="75"/>
      <c r="H240" s="75"/>
      <c r="I240" s="89"/>
      <c r="J240" s="57"/>
    </row>
    <row r="241" s="53" customFormat="1" customHeight="1" spans="1:10">
      <c r="A241" s="56"/>
      <c r="C241" s="57"/>
      <c r="G241" s="75"/>
      <c r="H241" s="75"/>
      <c r="I241" s="89"/>
      <c r="J241" s="57"/>
    </row>
    <row r="242" s="53" customFormat="1" customHeight="1" spans="1:10">
      <c r="A242" s="56"/>
      <c r="C242" s="57"/>
      <c r="G242" s="75"/>
      <c r="H242" s="75"/>
      <c r="I242" s="89"/>
      <c r="J242" s="57"/>
    </row>
    <row r="243" s="53" customFormat="1" customHeight="1" spans="1:10">
      <c r="A243" s="56"/>
      <c r="C243" s="57"/>
      <c r="G243" s="75"/>
      <c r="H243" s="75"/>
      <c r="I243" s="89"/>
      <c r="J243" s="57"/>
    </row>
    <row r="244" s="53" customFormat="1" customHeight="1" spans="1:10">
      <c r="A244" s="56"/>
      <c r="C244" s="57"/>
      <c r="G244" s="75"/>
      <c r="H244" s="75"/>
      <c r="I244" s="89"/>
      <c r="J244" s="57"/>
    </row>
    <row r="245" s="53" customFormat="1" customHeight="1" spans="1:10">
      <c r="A245" s="56"/>
      <c r="C245" s="57"/>
      <c r="G245" s="75"/>
      <c r="H245" s="75"/>
      <c r="I245" s="89"/>
      <c r="J245" s="57"/>
    </row>
    <row r="246" s="53" customFormat="1" customHeight="1" spans="1:10">
      <c r="A246" s="56"/>
      <c r="C246" s="57"/>
      <c r="G246" s="75"/>
      <c r="H246" s="75"/>
      <c r="I246" s="89"/>
      <c r="J246" s="57"/>
    </row>
    <row r="247" s="53" customFormat="1" customHeight="1" spans="1:10">
      <c r="A247" s="56"/>
      <c r="C247" s="57"/>
      <c r="G247" s="75"/>
      <c r="H247" s="75"/>
      <c r="I247" s="89"/>
      <c r="J247" s="57"/>
    </row>
    <row r="248" s="53" customFormat="1" customHeight="1" spans="1:10">
      <c r="A248" s="56"/>
      <c r="C248" s="57"/>
      <c r="G248" s="75"/>
      <c r="H248" s="75"/>
      <c r="I248" s="89"/>
      <c r="J248" s="57"/>
    </row>
    <row r="249" s="53" customFormat="1" customHeight="1" spans="1:10">
      <c r="A249" s="56"/>
      <c r="C249" s="57"/>
      <c r="G249" s="75"/>
      <c r="H249" s="75"/>
      <c r="I249" s="89"/>
      <c r="J249" s="57"/>
    </row>
    <row r="250" s="53" customFormat="1" customHeight="1" spans="1:10">
      <c r="A250" s="56"/>
      <c r="C250" s="57"/>
      <c r="G250" s="75"/>
      <c r="H250" s="75"/>
      <c r="I250" s="89"/>
      <c r="J250" s="57"/>
    </row>
    <row r="251" s="53" customFormat="1" customHeight="1" spans="1:10">
      <c r="A251" s="56"/>
      <c r="C251" s="57"/>
      <c r="G251" s="75"/>
      <c r="H251" s="75"/>
      <c r="I251" s="89"/>
      <c r="J251" s="57"/>
    </row>
    <row r="252" s="53" customFormat="1" customHeight="1" spans="1:10">
      <c r="A252" s="56"/>
      <c r="C252" s="57"/>
      <c r="G252" s="75"/>
      <c r="H252" s="75"/>
      <c r="I252" s="89"/>
      <c r="J252" s="57"/>
    </row>
    <row r="253" s="53" customFormat="1" customHeight="1" spans="1:10">
      <c r="A253" s="56"/>
      <c r="C253" s="57"/>
      <c r="G253" s="75"/>
      <c r="H253" s="75"/>
      <c r="I253" s="89"/>
      <c r="J253" s="57"/>
    </row>
    <row r="254" s="53" customFormat="1" customHeight="1" spans="1:10">
      <c r="A254" s="56"/>
      <c r="C254" s="57"/>
      <c r="G254" s="75"/>
      <c r="H254" s="75"/>
      <c r="I254" s="89"/>
      <c r="J254" s="57"/>
    </row>
    <row r="255" s="53" customFormat="1" customHeight="1" spans="1:10">
      <c r="A255" s="56"/>
      <c r="C255" s="57"/>
      <c r="G255" s="75"/>
      <c r="H255" s="75"/>
      <c r="I255" s="89"/>
      <c r="J255" s="57"/>
    </row>
    <row r="256" s="53" customFormat="1" customHeight="1" spans="1:10">
      <c r="A256" s="56"/>
      <c r="C256" s="57"/>
      <c r="G256" s="75"/>
      <c r="H256" s="75"/>
      <c r="I256" s="89"/>
      <c r="J256" s="57"/>
    </row>
    <row r="257" s="53" customFormat="1" customHeight="1" spans="1:10">
      <c r="A257" s="56"/>
      <c r="C257" s="57"/>
      <c r="G257" s="75"/>
      <c r="H257" s="75"/>
      <c r="I257" s="89"/>
      <c r="J257" s="57"/>
    </row>
    <row r="258" s="53" customFormat="1" customHeight="1" spans="1:10">
      <c r="A258" s="56"/>
      <c r="C258" s="57"/>
      <c r="G258" s="75"/>
      <c r="H258" s="75"/>
      <c r="I258" s="89"/>
      <c r="J258" s="57"/>
    </row>
    <row r="259" s="53" customFormat="1" customHeight="1" spans="1:10">
      <c r="A259" s="56"/>
      <c r="C259" s="57"/>
      <c r="G259" s="75"/>
      <c r="H259" s="75"/>
      <c r="I259" s="89"/>
      <c r="J259" s="57"/>
    </row>
    <row r="260" s="53" customFormat="1" customHeight="1" spans="1:10">
      <c r="A260" s="56"/>
      <c r="C260" s="57"/>
      <c r="G260" s="75"/>
      <c r="H260" s="75"/>
      <c r="I260" s="89"/>
      <c r="J260" s="57"/>
    </row>
    <row r="261" s="53" customFormat="1" customHeight="1" spans="1:10">
      <c r="A261" s="56"/>
      <c r="C261" s="57"/>
      <c r="G261" s="75"/>
      <c r="H261" s="75"/>
      <c r="I261" s="89"/>
      <c r="J261" s="57"/>
    </row>
    <row r="262" s="53" customFormat="1" customHeight="1" spans="1:10">
      <c r="A262" s="56"/>
      <c r="C262" s="57"/>
      <c r="G262" s="75"/>
      <c r="H262" s="75"/>
      <c r="I262" s="89"/>
      <c r="J262" s="57"/>
    </row>
    <row r="263" s="53" customFormat="1" customHeight="1" spans="1:10">
      <c r="A263" s="56"/>
      <c r="C263" s="57"/>
      <c r="G263" s="75"/>
      <c r="H263" s="75"/>
      <c r="I263" s="89"/>
      <c r="J263" s="57"/>
    </row>
    <row r="264" s="53" customFormat="1" customHeight="1" spans="1:10">
      <c r="A264" s="56"/>
      <c r="C264" s="57"/>
      <c r="G264" s="75"/>
      <c r="H264" s="75"/>
      <c r="I264" s="89"/>
      <c r="J264" s="57"/>
    </row>
    <row r="265" s="53" customFormat="1" customHeight="1" spans="1:10">
      <c r="A265" s="56"/>
      <c r="C265" s="57"/>
      <c r="G265" s="75"/>
      <c r="H265" s="75"/>
      <c r="I265" s="89"/>
      <c r="J265" s="57"/>
    </row>
    <row r="266" s="53" customFormat="1" customHeight="1" spans="1:10">
      <c r="A266" s="56"/>
      <c r="C266" s="57"/>
      <c r="G266" s="75"/>
      <c r="H266" s="75"/>
      <c r="I266" s="89"/>
      <c r="J266" s="57"/>
    </row>
    <row r="267" s="53" customFormat="1" customHeight="1" spans="1:10">
      <c r="A267" s="56"/>
      <c r="C267" s="57"/>
      <c r="G267" s="75"/>
      <c r="H267" s="75"/>
      <c r="I267" s="89"/>
      <c r="J267" s="57"/>
    </row>
    <row r="268" s="53" customFormat="1" customHeight="1" spans="1:10">
      <c r="A268" s="56"/>
      <c r="C268" s="57"/>
      <c r="G268" s="75"/>
      <c r="H268" s="75"/>
      <c r="I268" s="89"/>
      <c r="J268" s="57"/>
    </row>
    <row r="269" s="53" customFormat="1" customHeight="1" spans="1:10">
      <c r="A269" s="56"/>
      <c r="C269" s="57"/>
      <c r="G269" s="75"/>
      <c r="H269" s="75"/>
      <c r="I269" s="89"/>
      <c r="J269" s="57"/>
    </row>
    <row r="270" s="53" customFormat="1" customHeight="1" spans="1:10">
      <c r="A270" s="56"/>
      <c r="C270" s="57"/>
      <c r="G270" s="75"/>
      <c r="H270" s="75"/>
      <c r="I270" s="89"/>
      <c r="J270" s="57"/>
    </row>
    <row r="271" s="53" customFormat="1" customHeight="1" spans="1:10">
      <c r="A271" s="56"/>
      <c r="C271" s="57"/>
      <c r="G271" s="75"/>
      <c r="H271" s="75"/>
      <c r="I271" s="89"/>
      <c r="J271" s="57"/>
    </row>
    <row r="272" s="53" customFormat="1" customHeight="1" spans="1:10">
      <c r="A272" s="56"/>
      <c r="C272" s="57"/>
      <c r="G272" s="75"/>
      <c r="H272" s="75"/>
      <c r="I272" s="89"/>
      <c r="J272" s="57"/>
    </row>
    <row r="273" s="53" customFormat="1" customHeight="1" spans="1:10">
      <c r="A273" s="56"/>
      <c r="C273" s="57"/>
      <c r="G273" s="75"/>
      <c r="H273" s="75"/>
      <c r="I273" s="89"/>
      <c r="J273" s="57"/>
    </row>
    <row r="274" s="53" customFormat="1" customHeight="1" spans="1:10">
      <c r="A274" s="56"/>
      <c r="C274" s="57"/>
      <c r="G274" s="75"/>
      <c r="H274" s="75"/>
      <c r="I274" s="89"/>
      <c r="J274" s="57"/>
    </row>
    <row r="275" s="53" customFormat="1" customHeight="1" spans="1:10">
      <c r="A275" s="56"/>
      <c r="C275" s="57"/>
      <c r="G275" s="75"/>
      <c r="H275" s="75"/>
      <c r="I275" s="89"/>
      <c r="J275" s="57"/>
    </row>
    <row r="276" s="53" customFormat="1" customHeight="1" spans="1:10">
      <c r="A276" s="56"/>
      <c r="C276" s="57"/>
      <c r="G276" s="75"/>
      <c r="H276" s="75"/>
      <c r="I276" s="89"/>
      <c r="J276" s="57"/>
    </row>
    <row r="277" s="53" customFormat="1" customHeight="1" spans="1:10">
      <c r="A277" s="56"/>
      <c r="C277" s="57"/>
      <c r="G277" s="75"/>
      <c r="H277" s="75"/>
      <c r="I277" s="89"/>
      <c r="J277" s="57"/>
    </row>
    <row r="278" s="53" customFormat="1" customHeight="1" spans="1:10">
      <c r="A278" s="56"/>
      <c r="C278" s="57"/>
      <c r="G278" s="75"/>
      <c r="H278" s="75"/>
      <c r="I278" s="89"/>
      <c r="J278" s="57"/>
    </row>
    <row r="279" s="53" customFormat="1" customHeight="1" spans="1:10">
      <c r="A279" s="56"/>
      <c r="C279" s="57"/>
      <c r="G279" s="75"/>
      <c r="H279" s="75"/>
      <c r="I279" s="89"/>
      <c r="J279" s="57"/>
    </row>
    <row r="280" s="53" customFormat="1" customHeight="1" spans="1:10">
      <c r="A280" s="56"/>
      <c r="C280" s="57"/>
      <c r="G280" s="75"/>
      <c r="H280" s="75"/>
      <c r="I280" s="89"/>
      <c r="J280" s="57"/>
    </row>
    <row r="281" s="53" customFormat="1" customHeight="1" spans="1:10">
      <c r="A281" s="56"/>
      <c r="C281" s="57"/>
      <c r="G281" s="75"/>
      <c r="H281" s="75"/>
      <c r="I281" s="89"/>
      <c r="J281" s="57"/>
    </row>
    <row r="282" s="53" customFormat="1" customHeight="1" spans="1:10">
      <c r="A282" s="56"/>
      <c r="C282" s="57"/>
      <c r="G282" s="75"/>
      <c r="H282" s="75"/>
      <c r="I282" s="89"/>
      <c r="J282" s="57"/>
    </row>
    <row r="283" s="53" customFormat="1" customHeight="1" spans="1:10">
      <c r="A283" s="56"/>
      <c r="C283" s="57"/>
      <c r="G283" s="75"/>
      <c r="H283" s="75"/>
      <c r="I283" s="89"/>
      <c r="J283" s="57"/>
    </row>
    <row r="284" s="53" customFormat="1" customHeight="1" spans="1:10">
      <c r="A284" s="56"/>
      <c r="C284" s="57"/>
      <c r="G284" s="75"/>
      <c r="H284" s="75"/>
      <c r="I284" s="89"/>
      <c r="J284" s="57"/>
    </row>
    <row r="285" s="53" customFormat="1" customHeight="1" spans="1:10">
      <c r="A285" s="56"/>
      <c r="C285" s="57"/>
      <c r="G285" s="75"/>
      <c r="H285" s="75"/>
      <c r="I285" s="89"/>
      <c r="J285" s="57"/>
    </row>
    <row r="286" s="53" customFormat="1" customHeight="1" spans="1:10">
      <c r="A286" s="56"/>
      <c r="C286" s="57"/>
      <c r="G286" s="75"/>
      <c r="H286" s="75"/>
      <c r="I286" s="89"/>
      <c r="J286" s="57"/>
    </row>
    <row r="287" s="53" customFormat="1" customHeight="1" spans="1:10">
      <c r="A287" s="56"/>
      <c r="C287" s="57"/>
      <c r="G287" s="75"/>
      <c r="H287" s="75"/>
      <c r="I287" s="89"/>
      <c r="J287" s="57"/>
    </row>
    <row r="288" s="53" customFormat="1" customHeight="1" spans="1:10">
      <c r="A288" s="56"/>
      <c r="C288" s="57"/>
      <c r="G288" s="75"/>
      <c r="H288" s="75"/>
      <c r="I288" s="89"/>
      <c r="J288" s="57"/>
    </row>
    <row r="289" s="53" customFormat="1" customHeight="1" spans="1:10">
      <c r="A289" s="56"/>
      <c r="C289" s="57"/>
      <c r="G289" s="75"/>
      <c r="H289" s="75"/>
      <c r="I289" s="89"/>
      <c r="J289" s="57"/>
    </row>
    <row r="290" s="53" customFormat="1" customHeight="1" spans="1:10">
      <c r="A290" s="56"/>
      <c r="C290" s="57"/>
      <c r="G290" s="75"/>
      <c r="H290" s="75"/>
      <c r="I290" s="89"/>
      <c r="J290" s="57"/>
    </row>
    <row r="291" s="53" customFormat="1" customHeight="1" spans="1:10">
      <c r="A291" s="56"/>
      <c r="C291" s="57"/>
      <c r="G291" s="75"/>
      <c r="H291" s="75"/>
      <c r="I291" s="89"/>
      <c r="J291" s="57"/>
    </row>
    <row r="292" s="53" customFormat="1" customHeight="1" spans="1:10">
      <c r="A292" s="56"/>
      <c r="C292" s="57"/>
      <c r="G292" s="75"/>
      <c r="H292" s="75"/>
      <c r="I292" s="89"/>
      <c r="J292" s="57"/>
    </row>
    <row r="293" s="53" customFormat="1" customHeight="1" spans="1:10">
      <c r="A293" s="56"/>
      <c r="C293" s="57"/>
      <c r="G293" s="75"/>
      <c r="H293" s="75"/>
      <c r="I293" s="89"/>
      <c r="J293" s="57"/>
    </row>
    <row r="294" s="53" customFormat="1" customHeight="1" spans="1:10">
      <c r="A294" s="56"/>
      <c r="C294" s="57"/>
      <c r="G294" s="75"/>
      <c r="H294" s="75"/>
      <c r="I294" s="89"/>
      <c r="J294" s="57"/>
    </row>
    <row r="295" s="53" customFormat="1" customHeight="1" spans="1:10">
      <c r="A295" s="56"/>
      <c r="C295" s="57"/>
      <c r="G295" s="75"/>
      <c r="H295" s="75"/>
      <c r="I295" s="89"/>
      <c r="J295" s="57"/>
    </row>
    <row r="296" s="53" customFormat="1" customHeight="1" spans="1:10">
      <c r="A296" s="56"/>
      <c r="C296" s="57"/>
      <c r="G296" s="75"/>
      <c r="H296" s="75"/>
      <c r="I296" s="89"/>
      <c r="J296" s="57"/>
    </row>
    <row r="297" s="53" customFormat="1" customHeight="1" spans="1:10">
      <c r="A297" s="56"/>
      <c r="C297" s="57"/>
      <c r="G297" s="75"/>
      <c r="H297" s="75"/>
      <c r="I297" s="89"/>
      <c r="J297" s="57"/>
    </row>
    <row r="298" s="53" customFormat="1" customHeight="1" spans="1:10">
      <c r="A298" s="56"/>
      <c r="C298" s="57"/>
      <c r="G298" s="75"/>
      <c r="H298" s="75"/>
      <c r="I298" s="89"/>
      <c r="J298" s="57"/>
    </row>
    <row r="299" s="53" customFormat="1" customHeight="1" spans="1:10">
      <c r="A299" s="56"/>
      <c r="C299" s="57"/>
      <c r="G299" s="75"/>
      <c r="H299" s="75"/>
      <c r="I299" s="89"/>
      <c r="J299" s="57"/>
    </row>
    <row r="300" s="53" customFormat="1" customHeight="1" spans="1:10">
      <c r="A300" s="56"/>
      <c r="C300" s="57"/>
      <c r="G300" s="75"/>
      <c r="H300" s="75"/>
      <c r="I300" s="89"/>
      <c r="J300" s="57"/>
    </row>
    <row r="301" s="53" customFormat="1" customHeight="1" spans="1:10">
      <c r="A301" s="56"/>
      <c r="C301" s="57"/>
      <c r="G301" s="75"/>
      <c r="H301" s="75"/>
      <c r="I301" s="89"/>
      <c r="J301" s="57"/>
    </row>
    <row r="302" s="53" customFormat="1" customHeight="1" spans="1:10">
      <c r="A302" s="56"/>
      <c r="C302" s="57"/>
      <c r="G302" s="75"/>
      <c r="H302" s="75"/>
      <c r="I302" s="89"/>
      <c r="J302" s="57"/>
    </row>
    <row r="303" s="53" customFormat="1" customHeight="1" spans="1:10">
      <c r="A303" s="56"/>
      <c r="C303" s="57"/>
      <c r="G303" s="75"/>
      <c r="H303" s="75"/>
      <c r="I303" s="89"/>
      <c r="J303" s="57"/>
    </row>
    <row r="304" s="53" customFormat="1" customHeight="1" spans="1:10">
      <c r="A304" s="56"/>
      <c r="C304" s="57"/>
      <c r="G304" s="75"/>
      <c r="H304" s="75"/>
      <c r="I304" s="89"/>
      <c r="J304" s="57"/>
    </row>
    <row r="305" s="53" customFormat="1" customHeight="1" spans="1:10">
      <c r="A305" s="56"/>
      <c r="C305" s="57"/>
      <c r="G305" s="75"/>
      <c r="H305" s="75"/>
      <c r="I305" s="89"/>
      <c r="J305" s="57"/>
    </row>
    <row r="306" s="53" customFormat="1" customHeight="1" spans="1:10">
      <c r="A306" s="56"/>
      <c r="C306" s="57"/>
      <c r="G306" s="75"/>
      <c r="H306" s="75"/>
      <c r="I306" s="89"/>
      <c r="J306" s="57"/>
    </row>
    <row r="307" s="53" customFormat="1" customHeight="1" spans="1:10">
      <c r="A307" s="56"/>
      <c r="C307" s="57"/>
      <c r="G307" s="75"/>
      <c r="H307" s="75"/>
      <c r="I307" s="89"/>
      <c r="J307" s="57"/>
    </row>
    <row r="308" s="53" customFormat="1" customHeight="1" spans="1:10">
      <c r="A308" s="56"/>
      <c r="C308" s="57"/>
      <c r="G308" s="75"/>
      <c r="H308" s="75"/>
      <c r="I308" s="89"/>
      <c r="J308" s="57"/>
    </row>
    <row r="309" s="53" customFormat="1" customHeight="1" spans="1:10">
      <c r="A309" s="56"/>
      <c r="C309" s="57"/>
      <c r="G309" s="75"/>
      <c r="H309" s="75"/>
      <c r="I309" s="89"/>
      <c r="J309" s="57"/>
    </row>
    <row r="310" s="53" customFormat="1" customHeight="1" spans="1:10">
      <c r="A310" s="56"/>
      <c r="C310" s="57"/>
      <c r="G310" s="75"/>
      <c r="H310" s="75"/>
      <c r="I310" s="89"/>
      <c r="J310" s="57"/>
    </row>
    <row r="311" s="53" customFormat="1" customHeight="1" spans="1:10">
      <c r="A311" s="56"/>
      <c r="C311" s="57"/>
      <c r="G311" s="75"/>
      <c r="H311" s="75"/>
      <c r="I311" s="89"/>
      <c r="J311" s="57"/>
    </row>
    <row r="312" s="53" customFormat="1" customHeight="1" spans="1:10">
      <c r="A312" s="56"/>
      <c r="C312" s="57"/>
      <c r="G312" s="75"/>
      <c r="H312" s="75"/>
      <c r="I312" s="89"/>
      <c r="J312" s="57"/>
    </row>
    <row r="313" s="53" customFormat="1" customHeight="1" spans="1:10">
      <c r="A313" s="56"/>
      <c r="C313" s="57"/>
      <c r="G313" s="75"/>
      <c r="H313" s="75"/>
      <c r="I313" s="89"/>
      <c r="J313" s="57"/>
    </row>
    <row r="314" s="53" customFormat="1" customHeight="1" spans="1:10">
      <c r="A314" s="56"/>
      <c r="C314" s="57"/>
      <c r="G314" s="75"/>
      <c r="H314" s="75"/>
      <c r="I314" s="89"/>
      <c r="J314" s="57"/>
    </row>
    <row r="315" s="53" customFormat="1" customHeight="1" spans="1:10">
      <c r="A315" s="56"/>
      <c r="C315" s="57"/>
      <c r="G315" s="75"/>
      <c r="H315" s="75"/>
      <c r="I315" s="89"/>
      <c r="J315" s="57"/>
    </row>
    <row r="316" s="53" customFormat="1" customHeight="1" spans="1:10">
      <c r="A316" s="56"/>
      <c r="C316" s="57"/>
      <c r="G316" s="75"/>
      <c r="H316" s="75"/>
      <c r="I316" s="89"/>
      <c r="J316" s="57"/>
    </row>
    <row r="317" s="53" customFormat="1" customHeight="1" spans="1:10">
      <c r="A317" s="56"/>
      <c r="C317" s="57"/>
      <c r="G317" s="75"/>
      <c r="H317" s="75"/>
      <c r="I317" s="89"/>
      <c r="J317" s="57"/>
    </row>
    <row r="318" s="53" customFormat="1" customHeight="1" spans="1:10">
      <c r="A318" s="56"/>
      <c r="C318" s="57"/>
      <c r="G318" s="75"/>
      <c r="H318" s="75"/>
      <c r="I318" s="89"/>
      <c r="J318" s="57"/>
    </row>
    <row r="319" s="53" customFormat="1" customHeight="1" spans="1:10">
      <c r="A319" s="56"/>
      <c r="C319" s="57"/>
      <c r="G319" s="75"/>
      <c r="H319" s="75"/>
      <c r="I319" s="89"/>
      <c r="J319" s="57"/>
    </row>
    <row r="320" s="53" customFormat="1" customHeight="1" spans="1:10">
      <c r="A320" s="56"/>
      <c r="C320" s="57"/>
      <c r="G320" s="75"/>
      <c r="H320" s="75"/>
      <c r="I320" s="89"/>
      <c r="J320" s="57"/>
    </row>
    <row r="321" s="53" customFormat="1" customHeight="1" spans="1:10">
      <c r="A321" s="56"/>
      <c r="C321" s="57"/>
      <c r="G321" s="75"/>
      <c r="H321" s="75"/>
      <c r="I321" s="89"/>
      <c r="J321" s="57"/>
    </row>
    <row r="322" s="53" customFormat="1" customHeight="1" spans="1:10">
      <c r="A322" s="56"/>
      <c r="C322" s="57"/>
      <c r="G322" s="75"/>
      <c r="H322" s="75"/>
      <c r="I322" s="89"/>
      <c r="J322" s="57"/>
    </row>
    <row r="323" s="53" customFormat="1" customHeight="1" spans="1:10">
      <c r="A323" s="56"/>
      <c r="C323" s="57"/>
      <c r="G323" s="75"/>
      <c r="H323" s="75"/>
      <c r="I323" s="89"/>
      <c r="J323" s="57"/>
    </row>
    <row r="324" s="53" customFormat="1" customHeight="1" spans="1:10">
      <c r="A324" s="56"/>
      <c r="C324" s="57"/>
      <c r="G324" s="75"/>
      <c r="H324" s="75"/>
      <c r="I324" s="89"/>
      <c r="J324" s="57"/>
    </row>
    <row r="325" s="53" customFormat="1" customHeight="1" spans="1:10">
      <c r="A325" s="56"/>
      <c r="C325" s="57"/>
      <c r="G325" s="75"/>
      <c r="H325" s="75"/>
      <c r="I325" s="89"/>
      <c r="J325" s="57"/>
    </row>
    <row r="326" s="53" customFormat="1" customHeight="1" spans="1:10">
      <c r="A326" s="56"/>
      <c r="C326" s="57"/>
      <c r="G326" s="75"/>
      <c r="H326" s="75"/>
      <c r="I326" s="89"/>
      <c r="J326" s="57"/>
    </row>
    <row r="327" s="53" customFormat="1" customHeight="1" spans="1:10">
      <c r="A327" s="56"/>
      <c r="C327" s="57"/>
      <c r="G327" s="75"/>
      <c r="H327" s="75"/>
      <c r="I327" s="89"/>
      <c r="J327" s="57"/>
    </row>
    <row r="328" s="53" customFormat="1" customHeight="1" spans="1:10">
      <c r="A328" s="56"/>
      <c r="C328" s="57"/>
      <c r="G328" s="75"/>
      <c r="H328" s="75"/>
      <c r="I328" s="89"/>
      <c r="J328" s="57"/>
    </row>
    <row r="329" s="53" customFormat="1" customHeight="1" spans="1:10">
      <c r="A329" s="56"/>
      <c r="C329" s="57"/>
      <c r="G329" s="75"/>
      <c r="H329" s="75"/>
      <c r="I329" s="89"/>
      <c r="J329" s="57"/>
    </row>
    <row r="330" s="53" customFormat="1" customHeight="1" spans="1:10">
      <c r="A330" s="56"/>
      <c r="C330" s="57"/>
      <c r="G330" s="75"/>
      <c r="H330" s="75"/>
      <c r="I330" s="89"/>
      <c r="J330" s="57"/>
    </row>
    <row r="331" s="53" customFormat="1" customHeight="1" spans="1:10">
      <c r="A331" s="56"/>
      <c r="C331" s="57"/>
      <c r="G331" s="75"/>
      <c r="H331" s="75"/>
      <c r="I331" s="89"/>
      <c r="J331" s="57"/>
    </row>
    <row r="332" s="53" customFormat="1" customHeight="1" spans="1:10">
      <c r="A332" s="56"/>
      <c r="C332" s="57"/>
      <c r="G332" s="75"/>
      <c r="H332" s="75"/>
      <c r="I332" s="89"/>
      <c r="J332" s="57"/>
    </row>
    <row r="333" s="53" customFormat="1" customHeight="1" spans="1:10">
      <c r="A333" s="56"/>
      <c r="C333" s="57"/>
      <c r="G333" s="75"/>
      <c r="H333" s="75"/>
      <c r="I333" s="89"/>
      <c r="J333" s="57"/>
    </row>
    <row r="334" s="53" customFormat="1" customHeight="1" spans="1:10">
      <c r="A334" s="56"/>
      <c r="C334" s="57"/>
      <c r="G334" s="75"/>
      <c r="H334" s="75"/>
      <c r="I334" s="89"/>
      <c r="J334" s="57"/>
    </row>
    <row r="335" s="53" customFormat="1" customHeight="1" spans="1:10">
      <c r="A335" s="56"/>
      <c r="C335" s="57"/>
      <c r="G335" s="75"/>
      <c r="H335" s="75"/>
      <c r="I335" s="89"/>
      <c r="J335" s="57"/>
    </row>
    <row r="336" s="53" customFormat="1" customHeight="1" spans="1:10">
      <c r="A336" s="56"/>
      <c r="C336" s="57"/>
      <c r="G336" s="75"/>
      <c r="H336" s="75"/>
      <c r="I336" s="89"/>
      <c r="J336" s="57"/>
    </row>
    <row r="337" s="53" customFormat="1" customHeight="1" spans="1:10">
      <c r="A337" s="56"/>
      <c r="C337" s="57"/>
      <c r="G337" s="75"/>
      <c r="H337" s="75"/>
      <c r="I337" s="89"/>
      <c r="J337" s="57"/>
    </row>
    <row r="338" s="53" customFormat="1" customHeight="1" spans="1:10">
      <c r="A338" s="56"/>
      <c r="C338" s="57"/>
      <c r="G338" s="75"/>
      <c r="H338" s="75"/>
      <c r="I338" s="89"/>
      <c r="J338" s="57"/>
    </row>
    <row r="339" s="53" customFormat="1" customHeight="1" spans="1:10">
      <c r="A339" s="56"/>
      <c r="C339" s="57"/>
      <c r="G339" s="75"/>
      <c r="H339" s="75"/>
      <c r="I339" s="89"/>
      <c r="J339" s="57"/>
    </row>
    <row r="340" s="53" customFormat="1" customHeight="1" spans="1:10">
      <c r="A340" s="56"/>
      <c r="C340" s="57"/>
      <c r="G340" s="75"/>
      <c r="H340" s="75"/>
      <c r="I340" s="89"/>
      <c r="J340" s="57"/>
    </row>
    <row r="341" s="53" customFormat="1" customHeight="1" spans="1:10">
      <c r="A341" s="56"/>
      <c r="C341" s="57"/>
      <c r="G341" s="75"/>
      <c r="H341" s="75"/>
      <c r="I341" s="89"/>
      <c r="J341" s="57"/>
    </row>
    <row r="342" s="53" customFormat="1" customHeight="1" spans="1:10">
      <c r="A342" s="56"/>
      <c r="C342" s="57"/>
      <c r="G342" s="75"/>
      <c r="H342" s="75"/>
      <c r="I342" s="89"/>
      <c r="J342" s="57"/>
    </row>
    <row r="343" s="53" customFormat="1" customHeight="1" spans="1:10">
      <c r="A343" s="56"/>
      <c r="C343" s="57"/>
      <c r="G343" s="75"/>
      <c r="H343" s="75"/>
      <c r="I343" s="89"/>
      <c r="J343" s="57"/>
    </row>
    <row r="344" s="53" customFormat="1" customHeight="1" spans="1:10">
      <c r="A344" s="56"/>
      <c r="C344" s="57"/>
      <c r="G344" s="75"/>
      <c r="H344" s="75"/>
      <c r="I344" s="89"/>
      <c r="J344" s="57"/>
    </row>
    <row r="345" s="53" customFormat="1" customHeight="1" spans="1:10">
      <c r="A345" s="56"/>
      <c r="C345" s="57"/>
      <c r="G345" s="75"/>
      <c r="H345" s="75"/>
      <c r="I345" s="89"/>
      <c r="J345" s="57"/>
    </row>
    <row r="346" s="53" customFormat="1" customHeight="1" spans="1:10">
      <c r="A346" s="56"/>
      <c r="C346" s="57"/>
      <c r="G346" s="75"/>
      <c r="H346" s="75"/>
      <c r="I346" s="89"/>
      <c r="J346" s="57"/>
    </row>
    <row r="347" s="53" customFormat="1" customHeight="1" spans="1:10">
      <c r="A347" s="56"/>
      <c r="C347" s="57"/>
      <c r="G347" s="75"/>
      <c r="H347" s="75"/>
      <c r="I347" s="89"/>
      <c r="J347" s="57"/>
    </row>
    <row r="348" s="53" customFormat="1" customHeight="1" spans="1:10">
      <c r="A348" s="56"/>
      <c r="C348" s="57"/>
      <c r="G348" s="75"/>
      <c r="H348" s="75"/>
      <c r="I348" s="89"/>
      <c r="J348" s="57"/>
    </row>
    <row r="349" s="53" customFormat="1" customHeight="1" spans="1:10">
      <c r="A349" s="56"/>
      <c r="C349" s="57"/>
      <c r="G349" s="75"/>
      <c r="H349" s="75"/>
      <c r="I349" s="89"/>
      <c r="J349" s="57"/>
    </row>
    <row r="350" s="53" customFormat="1" customHeight="1" spans="1:10">
      <c r="A350" s="56"/>
      <c r="C350" s="57"/>
      <c r="G350" s="75"/>
      <c r="H350" s="75"/>
      <c r="I350" s="89"/>
      <c r="J350" s="57"/>
    </row>
    <row r="351" s="53" customFormat="1" customHeight="1" spans="1:10">
      <c r="A351" s="56"/>
      <c r="C351" s="57"/>
      <c r="G351" s="75"/>
      <c r="H351" s="75"/>
      <c r="I351" s="89"/>
      <c r="J351" s="57"/>
    </row>
    <row r="352" s="53" customFormat="1" customHeight="1" spans="1:10">
      <c r="A352" s="56"/>
      <c r="C352" s="57"/>
      <c r="G352" s="75"/>
      <c r="H352" s="75"/>
      <c r="I352" s="89"/>
      <c r="J352" s="57"/>
    </row>
    <row r="353" s="53" customFormat="1" customHeight="1" spans="1:10">
      <c r="A353" s="56"/>
      <c r="C353" s="57"/>
      <c r="G353" s="75"/>
      <c r="H353" s="75"/>
      <c r="I353" s="89"/>
      <c r="J353" s="57"/>
    </row>
    <row r="354" s="53" customFormat="1" customHeight="1" spans="1:10">
      <c r="A354" s="56"/>
      <c r="C354" s="57"/>
      <c r="G354" s="75"/>
      <c r="H354" s="75"/>
      <c r="I354" s="89"/>
      <c r="J354" s="57"/>
    </row>
    <row r="355" s="53" customFormat="1" customHeight="1" spans="1:10">
      <c r="A355" s="56"/>
      <c r="C355" s="57"/>
      <c r="G355" s="75"/>
      <c r="H355" s="75"/>
      <c r="I355" s="89"/>
      <c r="J355" s="57"/>
    </row>
    <row r="356" s="53" customFormat="1" customHeight="1" spans="1:10">
      <c r="A356" s="56"/>
      <c r="C356" s="57"/>
      <c r="G356" s="75"/>
      <c r="H356" s="75"/>
      <c r="I356" s="89"/>
      <c r="J356" s="57"/>
    </row>
    <row r="357" s="53" customFormat="1" customHeight="1" spans="1:10">
      <c r="A357" s="56"/>
      <c r="C357" s="57"/>
      <c r="G357" s="75"/>
      <c r="H357" s="75"/>
      <c r="I357" s="89"/>
      <c r="J357" s="57"/>
    </row>
    <row r="358" s="53" customFormat="1" customHeight="1" spans="1:10">
      <c r="A358" s="56"/>
      <c r="C358" s="57"/>
      <c r="G358" s="75"/>
      <c r="H358" s="75"/>
      <c r="I358" s="89"/>
      <c r="J358" s="57"/>
    </row>
    <row r="359" s="53" customFormat="1" customHeight="1" spans="1:10">
      <c r="A359" s="56"/>
      <c r="C359" s="57"/>
      <c r="G359" s="75"/>
      <c r="H359" s="75"/>
      <c r="I359" s="89"/>
      <c r="J359" s="57"/>
    </row>
    <row r="360" s="53" customFormat="1" customHeight="1" spans="1:10">
      <c r="A360" s="56"/>
      <c r="C360" s="57"/>
      <c r="G360" s="75"/>
      <c r="H360" s="75"/>
      <c r="I360" s="89"/>
      <c r="J360" s="57"/>
    </row>
    <row r="361" s="53" customFormat="1" customHeight="1" spans="1:10">
      <c r="A361" s="56"/>
      <c r="C361" s="57"/>
      <c r="G361" s="75"/>
      <c r="H361" s="75"/>
      <c r="I361" s="89"/>
      <c r="J361" s="57"/>
    </row>
    <row r="362" s="53" customFormat="1" customHeight="1" spans="1:10">
      <c r="A362" s="56"/>
      <c r="C362" s="57"/>
      <c r="G362" s="75"/>
      <c r="H362" s="75"/>
      <c r="I362" s="89"/>
      <c r="J362" s="57"/>
    </row>
    <row r="363" s="53" customFormat="1" customHeight="1" spans="1:10">
      <c r="A363" s="56"/>
      <c r="C363" s="57"/>
      <c r="G363" s="75"/>
      <c r="H363" s="75"/>
      <c r="I363" s="89"/>
      <c r="J363" s="57"/>
    </row>
    <row r="364" s="53" customFormat="1" customHeight="1" spans="1:10">
      <c r="A364" s="56"/>
      <c r="C364" s="57"/>
      <c r="G364" s="75"/>
      <c r="H364" s="75"/>
      <c r="I364" s="89"/>
      <c r="J364" s="57"/>
    </row>
    <row r="365" s="53" customFormat="1" customHeight="1" spans="1:10">
      <c r="A365" s="56"/>
      <c r="C365" s="57"/>
      <c r="G365" s="75"/>
      <c r="H365" s="75"/>
      <c r="I365" s="89"/>
      <c r="J365" s="57"/>
    </row>
    <row r="366" s="53" customFormat="1" customHeight="1" spans="1:10">
      <c r="A366" s="56"/>
      <c r="C366" s="57"/>
      <c r="G366" s="75"/>
      <c r="H366" s="75"/>
      <c r="I366" s="89"/>
      <c r="J366" s="57"/>
    </row>
    <row r="367" s="53" customFormat="1" customHeight="1" spans="1:10">
      <c r="A367" s="56"/>
      <c r="C367" s="57"/>
      <c r="G367" s="75"/>
      <c r="H367" s="75"/>
      <c r="I367" s="89"/>
      <c r="J367" s="57"/>
    </row>
    <row r="368" s="53" customFormat="1" customHeight="1" spans="1:10">
      <c r="A368" s="56"/>
      <c r="C368" s="57"/>
      <c r="G368" s="75"/>
      <c r="H368" s="75"/>
      <c r="I368" s="89"/>
      <c r="J368" s="57"/>
    </row>
    <row r="369" s="53" customFormat="1" customHeight="1" spans="1:10">
      <c r="A369" s="56"/>
      <c r="C369" s="57"/>
      <c r="G369" s="75"/>
      <c r="H369" s="75"/>
      <c r="I369" s="89"/>
      <c r="J369" s="57"/>
    </row>
    <row r="370" s="53" customFormat="1" customHeight="1" spans="1:10">
      <c r="A370" s="56"/>
      <c r="C370" s="57"/>
      <c r="G370" s="75"/>
      <c r="H370" s="75"/>
      <c r="I370" s="89"/>
      <c r="J370" s="57"/>
    </row>
    <row r="371" s="53" customFormat="1" customHeight="1" spans="1:10">
      <c r="A371" s="56"/>
      <c r="C371" s="57"/>
      <c r="G371" s="75"/>
      <c r="H371" s="75"/>
      <c r="I371" s="89"/>
      <c r="J371" s="57"/>
    </row>
    <row r="372" s="53" customFormat="1" customHeight="1" spans="1:10">
      <c r="A372" s="56"/>
      <c r="C372" s="57"/>
      <c r="G372" s="75"/>
      <c r="H372" s="75"/>
      <c r="I372" s="89"/>
      <c r="J372" s="57"/>
    </row>
    <row r="373" s="53" customFormat="1" customHeight="1" spans="1:10">
      <c r="A373" s="56"/>
      <c r="C373" s="57"/>
      <c r="G373" s="75"/>
      <c r="H373" s="75"/>
      <c r="I373" s="89"/>
      <c r="J373" s="57"/>
    </row>
    <row r="374" s="53" customFormat="1" customHeight="1" spans="1:10">
      <c r="A374" s="56"/>
      <c r="C374" s="57"/>
      <c r="G374" s="75"/>
      <c r="H374" s="75"/>
      <c r="I374" s="89"/>
      <c r="J374" s="57"/>
    </row>
    <row r="375" s="53" customFormat="1" customHeight="1" spans="1:10">
      <c r="A375" s="56"/>
      <c r="C375" s="57"/>
      <c r="G375" s="75"/>
      <c r="H375" s="75"/>
      <c r="I375" s="89"/>
      <c r="J375" s="57"/>
    </row>
    <row r="376" s="53" customFormat="1" customHeight="1" spans="1:10">
      <c r="A376" s="56"/>
      <c r="C376" s="57"/>
      <c r="G376" s="75"/>
      <c r="H376" s="75"/>
      <c r="I376" s="89"/>
      <c r="J376" s="57"/>
    </row>
    <row r="377" s="53" customFormat="1" customHeight="1" spans="1:10">
      <c r="A377" s="56"/>
      <c r="C377" s="57"/>
      <c r="G377" s="75"/>
      <c r="H377" s="75"/>
      <c r="I377" s="89"/>
      <c r="J377" s="57"/>
    </row>
    <row r="378" s="53" customFormat="1" customHeight="1" spans="1:10">
      <c r="A378" s="56"/>
      <c r="C378" s="57"/>
      <c r="G378" s="75"/>
      <c r="H378" s="75"/>
      <c r="I378" s="89"/>
      <c r="J378" s="57"/>
    </row>
    <row r="379" s="53" customFormat="1" customHeight="1" spans="1:10">
      <c r="A379" s="56"/>
      <c r="C379" s="57"/>
      <c r="G379" s="75"/>
      <c r="H379" s="75"/>
      <c r="I379" s="89"/>
      <c r="J379" s="57"/>
    </row>
    <row r="380" s="53" customFormat="1" customHeight="1" spans="1:10">
      <c r="A380" s="56"/>
      <c r="C380" s="57"/>
      <c r="G380" s="75"/>
      <c r="H380" s="75"/>
      <c r="I380" s="89"/>
      <c r="J380" s="57"/>
    </row>
    <row r="381" s="53" customFormat="1" customHeight="1" spans="1:10">
      <c r="A381" s="56"/>
      <c r="C381" s="57"/>
      <c r="G381" s="75"/>
      <c r="H381" s="75"/>
      <c r="I381" s="89"/>
      <c r="J381" s="57"/>
    </row>
    <row r="382" s="53" customFormat="1" customHeight="1" spans="1:10">
      <c r="A382" s="56"/>
      <c r="C382" s="57"/>
      <c r="G382" s="75"/>
      <c r="H382" s="75"/>
      <c r="I382" s="89"/>
      <c r="J382" s="57"/>
    </row>
    <row r="383" s="53" customFormat="1" customHeight="1" spans="1:10">
      <c r="A383" s="56"/>
      <c r="C383" s="57"/>
      <c r="G383" s="75"/>
      <c r="H383" s="75"/>
      <c r="I383" s="89"/>
      <c r="J383" s="57"/>
    </row>
    <row r="384" s="53" customFormat="1" customHeight="1" spans="1:10">
      <c r="A384" s="56"/>
      <c r="C384" s="57"/>
      <c r="G384" s="75"/>
      <c r="H384" s="75"/>
      <c r="I384" s="89"/>
      <c r="J384" s="57"/>
    </row>
    <row r="385" s="53" customFormat="1" customHeight="1" spans="1:10">
      <c r="A385" s="56"/>
      <c r="C385" s="57"/>
      <c r="G385" s="75"/>
      <c r="H385" s="75"/>
      <c r="I385" s="89"/>
      <c r="J385" s="57"/>
    </row>
    <row r="386" s="53" customFormat="1" customHeight="1" spans="1:10">
      <c r="A386" s="56"/>
      <c r="C386" s="57"/>
      <c r="G386" s="75"/>
      <c r="H386" s="75"/>
      <c r="I386" s="89"/>
      <c r="J386" s="57"/>
    </row>
    <row r="387" s="53" customFormat="1" customHeight="1" spans="1:10">
      <c r="A387" s="56"/>
      <c r="C387" s="57"/>
      <c r="G387" s="75"/>
      <c r="H387" s="75"/>
      <c r="I387" s="89"/>
      <c r="J387" s="57"/>
    </row>
    <row r="388" s="53" customFormat="1" customHeight="1" spans="1:10">
      <c r="A388" s="56"/>
      <c r="C388" s="57"/>
      <c r="G388" s="75"/>
      <c r="H388" s="75"/>
      <c r="I388" s="89"/>
      <c r="J388" s="57"/>
    </row>
    <row r="389" s="53" customFormat="1" customHeight="1" spans="1:10">
      <c r="A389" s="56"/>
      <c r="C389" s="57"/>
      <c r="G389" s="75"/>
      <c r="H389" s="75"/>
      <c r="I389" s="89"/>
      <c r="J389" s="57"/>
    </row>
    <row r="390" s="53" customFormat="1" customHeight="1" spans="1:10">
      <c r="A390" s="56"/>
      <c r="C390" s="57"/>
      <c r="G390" s="75"/>
      <c r="H390" s="75"/>
      <c r="I390" s="89"/>
      <c r="J390" s="57"/>
    </row>
    <row r="391" s="53" customFormat="1" customHeight="1" spans="1:10">
      <c r="A391" s="56"/>
      <c r="C391" s="57"/>
      <c r="G391" s="75"/>
      <c r="H391" s="75"/>
      <c r="I391" s="89"/>
      <c r="J391" s="57"/>
    </row>
    <row r="392" s="53" customFormat="1" customHeight="1" spans="1:10">
      <c r="A392" s="56"/>
      <c r="C392" s="57"/>
      <c r="G392" s="75"/>
      <c r="H392" s="75"/>
      <c r="I392" s="89"/>
      <c r="J392" s="57"/>
    </row>
    <row r="393" s="53" customFormat="1" customHeight="1" spans="1:10">
      <c r="A393" s="56"/>
      <c r="C393" s="57"/>
      <c r="G393" s="75"/>
      <c r="H393" s="75"/>
      <c r="I393" s="89"/>
      <c r="J393" s="57"/>
    </row>
    <row r="394" s="53" customFormat="1" customHeight="1" spans="1:10">
      <c r="A394" s="56"/>
      <c r="C394" s="57"/>
      <c r="G394" s="75"/>
      <c r="H394" s="75"/>
      <c r="I394" s="89"/>
      <c r="J394" s="57"/>
    </row>
    <row r="395" s="53" customFormat="1" customHeight="1" spans="1:10">
      <c r="A395" s="56"/>
      <c r="C395" s="57"/>
      <c r="G395" s="75"/>
      <c r="H395" s="75"/>
      <c r="I395" s="89"/>
      <c r="J395" s="57"/>
    </row>
    <row r="396" s="53" customFormat="1" customHeight="1" spans="1:10">
      <c r="A396" s="56"/>
      <c r="C396" s="57"/>
      <c r="G396" s="75"/>
      <c r="H396" s="75"/>
      <c r="I396" s="89"/>
      <c r="J396" s="57"/>
    </row>
    <row r="397" s="53" customFormat="1" customHeight="1" spans="1:10">
      <c r="A397" s="56"/>
      <c r="C397" s="57"/>
      <c r="G397" s="75"/>
      <c r="H397" s="75"/>
      <c r="I397" s="89"/>
      <c r="J397" s="57"/>
    </row>
    <row r="398" s="53" customFormat="1" customHeight="1" spans="1:10">
      <c r="A398" s="56"/>
      <c r="C398" s="57"/>
      <c r="G398" s="75"/>
      <c r="H398" s="75"/>
      <c r="I398" s="89"/>
      <c r="J398" s="57"/>
    </row>
    <row r="399" s="53" customFormat="1" customHeight="1" spans="1:10">
      <c r="A399" s="56"/>
      <c r="C399" s="57"/>
      <c r="G399" s="75"/>
      <c r="H399" s="75"/>
      <c r="I399" s="89"/>
      <c r="J399" s="57"/>
    </row>
    <row r="400" s="53" customFormat="1" customHeight="1" spans="1:10">
      <c r="A400" s="56"/>
      <c r="C400" s="57"/>
      <c r="G400" s="75"/>
      <c r="H400" s="75"/>
      <c r="I400" s="89"/>
      <c r="J400" s="57"/>
    </row>
    <row r="401" s="53" customFormat="1" customHeight="1" spans="1:10">
      <c r="A401" s="56"/>
      <c r="C401" s="57"/>
      <c r="G401" s="75"/>
      <c r="H401" s="75"/>
      <c r="I401" s="89"/>
      <c r="J401" s="57"/>
    </row>
    <row r="402" s="53" customFormat="1" customHeight="1" spans="1:10">
      <c r="A402" s="56"/>
      <c r="C402" s="57"/>
      <c r="G402" s="75"/>
      <c r="H402" s="75"/>
      <c r="I402" s="89"/>
      <c r="J402" s="57"/>
    </row>
    <row r="403" s="53" customFormat="1" customHeight="1" spans="1:10">
      <c r="A403" s="56"/>
      <c r="C403" s="57"/>
      <c r="G403" s="75"/>
      <c r="H403" s="75"/>
      <c r="I403" s="89"/>
      <c r="J403" s="57"/>
    </row>
    <row r="404" s="53" customFormat="1" customHeight="1" spans="1:10">
      <c r="A404" s="56"/>
      <c r="C404" s="57"/>
      <c r="G404" s="75"/>
      <c r="H404" s="75"/>
      <c r="I404" s="89"/>
      <c r="J404" s="57"/>
    </row>
    <row r="405" s="53" customFormat="1" customHeight="1" spans="1:10">
      <c r="A405" s="56"/>
      <c r="C405" s="57"/>
      <c r="G405" s="75"/>
      <c r="H405" s="75"/>
      <c r="I405" s="89"/>
      <c r="J405" s="57"/>
    </row>
    <row r="406" s="53" customFormat="1" customHeight="1" spans="1:10">
      <c r="A406" s="56"/>
      <c r="C406" s="57"/>
      <c r="G406" s="75"/>
      <c r="H406" s="75"/>
      <c r="I406" s="89"/>
      <c r="J406" s="57"/>
    </row>
    <row r="407" s="53" customFormat="1" customHeight="1" spans="1:10">
      <c r="A407" s="56"/>
      <c r="C407" s="57"/>
      <c r="G407" s="75"/>
      <c r="H407" s="75"/>
      <c r="I407" s="89"/>
      <c r="J407" s="57"/>
    </row>
    <row r="408" s="53" customFormat="1" customHeight="1" spans="1:10">
      <c r="A408" s="56"/>
      <c r="C408" s="57"/>
      <c r="G408" s="75"/>
      <c r="H408" s="75"/>
      <c r="I408" s="89"/>
      <c r="J408" s="57"/>
    </row>
    <row r="409" s="53" customFormat="1" customHeight="1" spans="1:10">
      <c r="A409" s="56"/>
      <c r="C409" s="57"/>
      <c r="G409" s="75"/>
      <c r="H409" s="75"/>
      <c r="I409" s="89"/>
      <c r="J409" s="57"/>
    </row>
    <row r="410" s="53" customFormat="1" customHeight="1" spans="1:10">
      <c r="A410" s="56"/>
      <c r="C410" s="57"/>
      <c r="G410" s="75"/>
      <c r="H410" s="75"/>
      <c r="I410" s="89"/>
      <c r="J410" s="57"/>
    </row>
    <row r="411" s="53" customFormat="1" customHeight="1" spans="1:10">
      <c r="A411" s="56"/>
      <c r="C411" s="57"/>
      <c r="G411" s="75"/>
      <c r="H411" s="75"/>
      <c r="I411" s="89"/>
      <c r="J411" s="57"/>
    </row>
    <row r="412" s="53" customFormat="1" customHeight="1" spans="1:10">
      <c r="A412" s="56"/>
      <c r="C412" s="57"/>
      <c r="G412" s="75"/>
      <c r="H412" s="75"/>
      <c r="I412" s="89"/>
      <c r="J412" s="57"/>
    </row>
    <row r="413" s="53" customFormat="1" customHeight="1" spans="1:10">
      <c r="A413" s="56"/>
      <c r="C413" s="57"/>
      <c r="G413" s="75"/>
      <c r="H413" s="75"/>
      <c r="I413" s="89"/>
      <c r="J413" s="57"/>
    </row>
    <row r="414" s="53" customFormat="1" customHeight="1" spans="1:10">
      <c r="A414" s="56"/>
      <c r="C414" s="57"/>
      <c r="G414" s="75"/>
      <c r="H414" s="75"/>
      <c r="I414" s="89"/>
      <c r="J414" s="57"/>
    </row>
    <row r="415" s="53" customFormat="1" customHeight="1" spans="1:10">
      <c r="A415" s="56"/>
      <c r="C415" s="57"/>
      <c r="G415" s="75"/>
      <c r="H415" s="75"/>
      <c r="I415" s="89"/>
      <c r="J415" s="57"/>
    </row>
    <row r="416" s="53" customFormat="1" customHeight="1" spans="1:10">
      <c r="A416" s="56"/>
      <c r="C416" s="57"/>
      <c r="G416" s="75"/>
      <c r="H416" s="75"/>
      <c r="I416" s="89"/>
      <c r="J416" s="57"/>
    </row>
    <row r="417" s="53" customFormat="1" customHeight="1" spans="1:10">
      <c r="A417" s="56"/>
      <c r="C417" s="57"/>
      <c r="G417" s="75"/>
      <c r="H417" s="75"/>
      <c r="I417" s="89"/>
      <c r="J417" s="57"/>
    </row>
    <row r="418" s="53" customFormat="1" customHeight="1" spans="1:10">
      <c r="A418" s="56"/>
      <c r="C418" s="57"/>
      <c r="G418" s="75"/>
      <c r="H418" s="75"/>
      <c r="I418" s="89"/>
      <c r="J418" s="57"/>
    </row>
    <row r="419" s="53" customFormat="1" customHeight="1" spans="1:10">
      <c r="A419" s="56"/>
      <c r="C419" s="57"/>
      <c r="G419" s="75"/>
      <c r="H419" s="75"/>
      <c r="I419" s="89"/>
      <c r="J419" s="57"/>
    </row>
    <row r="420" s="53" customFormat="1" customHeight="1" spans="1:10">
      <c r="A420" s="56"/>
      <c r="C420" s="57"/>
      <c r="G420" s="75"/>
      <c r="H420" s="75"/>
      <c r="I420" s="89"/>
      <c r="J420" s="57"/>
    </row>
    <row r="421" s="53" customFormat="1" customHeight="1" spans="1:10">
      <c r="A421" s="56"/>
      <c r="C421" s="57"/>
      <c r="G421" s="75"/>
      <c r="H421" s="75"/>
      <c r="I421" s="89"/>
      <c r="J421" s="57"/>
    </row>
    <row r="422" s="53" customFormat="1" customHeight="1" spans="1:10">
      <c r="A422" s="56"/>
      <c r="C422" s="57"/>
      <c r="G422" s="75"/>
      <c r="H422" s="75"/>
      <c r="I422" s="89"/>
      <c r="J422" s="57"/>
    </row>
    <row r="423" s="53" customFormat="1" customHeight="1" spans="1:10">
      <c r="A423" s="56"/>
      <c r="C423" s="57"/>
      <c r="G423" s="75"/>
      <c r="H423" s="75"/>
      <c r="I423" s="89"/>
      <c r="J423" s="57"/>
    </row>
    <row r="424" s="53" customFormat="1" customHeight="1" spans="1:10">
      <c r="A424" s="56"/>
      <c r="C424" s="57"/>
      <c r="G424" s="75"/>
      <c r="H424" s="75"/>
      <c r="I424" s="89"/>
      <c r="J424" s="57"/>
    </row>
    <row r="425" s="53" customFormat="1" customHeight="1" spans="1:10">
      <c r="A425" s="56"/>
      <c r="C425" s="57"/>
      <c r="G425" s="75"/>
      <c r="H425" s="75"/>
      <c r="I425" s="89"/>
      <c r="J425" s="57"/>
    </row>
    <row r="426" s="53" customFormat="1" customHeight="1" spans="1:10">
      <c r="A426" s="56"/>
      <c r="C426" s="57"/>
      <c r="G426" s="75"/>
      <c r="H426" s="75"/>
      <c r="I426" s="89"/>
      <c r="J426" s="57"/>
    </row>
    <row r="427" s="53" customFormat="1" customHeight="1" spans="1:10">
      <c r="A427" s="56"/>
      <c r="C427" s="57"/>
      <c r="G427" s="75"/>
      <c r="H427" s="75"/>
      <c r="I427" s="89"/>
      <c r="J427" s="57"/>
    </row>
    <row r="428" s="53" customFormat="1" customHeight="1" spans="1:10">
      <c r="A428" s="56"/>
      <c r="C428" s="57"/>
      <c r="G428" s="75"/>
      <c r="H428" s="75"/>
      <c r="I428" s="89"/>
      <c r="J428" s="57"/>
    </row>
    <row r="429" s="53" customFormat="1" customHeight="1" spans="1:10">
      <c r="A429" s="56"/>
      <c r="C429" s="57"/>
      <c r="G429" s="75"/>
      <c r="H429" s="75"/>
      <c r="I429" s="89"/>
      <c r="J429" s="57"/>
    </row>
    <row r="430" s="53" customFormat="1" customHeight="1" spans="1:10">
      <c r="A430" s="56"/>
      <c r="C430" s="57"/>
      <c r="G430" s="75"/>
      <c r="H430" s="75"/>
      <c r="I430" s="89"/>
      <c r="J430" s="57"/>
    </row>
    <row r="431" s="53" customFormat="1" customHeight="1" spans="1:10">
      <c r="A431" s="56"/>
      <c r="C431" s="57"/>
      <c r="G431" s="75"/>
      <c r="H431" s="75"/>
      <c r="I431" s="89"/>
      <c r="J431" s="57"/>
    </row>
    <row r="432" s="53" customFormat="1" customHeight="1" spans="1:10">
      <c r="A432" s="56"/>
      <c r="C432" s="57"/>
      <c r="G432" s="75"/>
      <c r="H432" s="75"/>
      <c r="I432" s="89"/>
      <c r="J432" s="57"/>
    </row>
    <row r="433" s="53" customFormat="1" customHeight="1" spans="1:10">
      <c r="A433" s="56"/>
      <c r="C433" s="57"/>
      <c r="G433" s="75"/>
      <c r="H433" s="75"/>
      <c r="I433" s="89"/>
      <c r="J433" s="57"/>
    </row>
    <row r="434" s="53" customFormat="1" customHeight="1" spans="1:10">
      <c r="A434" s="56"/>
      <c r="C434" s="57"/>
      <c r="G434" s="75"/>
      <c r="H434" s="75"/>
      <c r="I434" s="89"/>
      <c r="J434" s="57"/>
    </row>
    <row r="435" s="53" customFormat="1" customHeight="1" spans="1:10">
      <c r="A435" s="56"/>
      <c r="C435" s="57"/>
      <c r="G435" s="75"/>
      <c r="H435" s="75"/>
      <c r="I435" s="89"/>
      <c r="J435" s="57"/>
    </row>
    <row r="436" s="53" customFormat="1" customHeight="1" spans="1:10">
      <c r="A436" s="56"/>
      <c r="C436" s="57"/>
      <c r="G436" s="75"/>
      <c r="H436" s="75"/>
      <c r="I436" s="89"/>
      <c r="J436" s="57"/>
    </row>
    <row r="437" s="53" customFormat="1" customHeight="1" spans="1:10">
      <c r="A437" s="56"/>
      <c r="C437" s="57"/>
      <c r="G437" s="75"/>
      <c r="H437" s="75"/>
      <c r="I437" s="89"/>
      <c r="J437" s="57"/>
    </row>
    <row r="438" s="53" customFormat="1" customHeight="1" spans="1:10">
      <c r="A438" s="56"/>
      <c r="C438" s="57"/>
      <c r="G438" s="75"/>
      <c r="H438" s="75"/>
      <c r="I438" s="89"/>
      <c r="J438" s="57"/>
    </row>
    <row r="439" s="53" customFormat="1" customHeight="1" spans="1:10">
      <c r="A439" s="56"/>
      <c r="C439" s="57"/>
      <c r="G439" s="75"/>
      <c r="H439" s="75"/>
      <c r="I439" s="89"/>
      <c r="J439" s="57"/>
    </row>
    <row r="440" s="53" customFormat="1" customHeight="1" spans="1:10">
      <c r="A440" s="56"/>
      <c r="C440" s="57"/>
      <c r="G440" s="75"/>
      <c r="H440" s="75"/>
      <c r="I440" s="89"/>
      <c r="J440" s="57"/>
    </row>
    <row r="441" s="53" customFormat="1" customHeight="1" spans="1:10">
      <c r="A441" s="56"/>
      <c r="C441" s="57"/>
      <c r="G441" s="75"/>
      <c r="H441" s="75"/>
      <c r="I441" s="89"/>
      <c r="J441" s="57"/>
    </row>
    <row r="442" s="53" customFormat="1" customHeight="1" spans="1:10">
      <c r="A442" s="56"/>
      <c r="C442" s="57"/>
      <c r="G442" s="75"/>
      <c r="H442" s="75"/>
      <c r="I442" s="89"/>
      <c r="J442" s="57"/>
    </row>
    <row r="443" s="53" customFormat="1" customHeight="1" spans="1:10">
      <c r="A443" s="56"/>
      <c r="C443" s="57"/>
      <c r="G443" s="75"/>
      <c r="H443" s="75"/>
      <c r="I443" s="89"/>
      <c r="J443" s="57"/>
    </row>
    <row r="444" s="53" customFormat="1" customHeight="1" spans="1:10">
      <c r="A444" s="56"/>
      <c r="C444" s="57"/>
      <c r="G444" s="75"/>
      <c r="H444" s="75"/>
      <c r="I444" s="89"/>
      <c r="J444" s="57"/>
    </row>
    <row r="445" s="53" customFormat="1" customHeight="1" spans="1:10">
      <c r="A445" s="56"/>
      <c r="C445" s="57"/>
      <c r="G445" s="75"/>
      <c r="H445" s="75"/>
      <c r="I445" s="89"/>
      <c r="J445" s="57"/>
    </row>
    <row r="446" s="53" customFormat="1" customHeight="1" spans="1:10">
      <c r="A446" s="56"/>
      <c r="C446" s="57"/>
      <c r="G446" s="75"/>
      <c r="H446" s="75"/>
      <c r="I446" s="89"/>
      <c r="J446" s="57"/>
    </row>
    <row r="447" s="53" customFormat="1" customHeight="1" spans="1:10">
      <c r="A447" s="56"/>
      <c r="C447" s="57"/>
      <c r="G447" s="75"/>
      <c r="H447" s="75"/>
      <c r="I447" s="89"/>
      <c r="J447" s="57"/>
    </row>
    <row r="448" s="53" customFormat="1" customHeight="1" spans="1:10">
      <c r="A448" s="56"/>
      <c r="C448" s="57"/>
      <c r="G448" s="75"/>
      <c r="H448" s="75"/>
      <c r="I448" s="89"/>
      <c r="J448" s="57"/>
    </row>
    <row r="449" s="53" customFormat="1" customHeight="1" spans="1:10">
      <c r="A449" s="56"/>
      <c r="C449" s="57"/>
      <c r="G449" s="75"/>
      <c r="H449" s="75"/>
      <c r="I449" s="89"/>
      <c r="J449" s="57"/>
    </row>
    <row r="450" s="53" customFormat="1" customHeight="1" spans="1:10">
      <c r="A450" s="56"/>
      <c r="C450" s="57"/>
      <c r="G450" s="75"/>
      <c r="H450" s="75"/>
      <c r="I450" s="89"/>
      <c r="J450" s="57"/>
    </row>
    <row r="451" s="53" customFormat="1" customHeight="1" spans="1:10">
      <c r="A451" s="56"/>
      <c r="C451" s="57"/>
      <c r="G451" s="75"/>
      <c r="H451" s="75"/>
      <c r="I451" s="89"/>
      <c r="J451" s="57"/>
    </row>
    <row r="452" s="53" customFormat="1" customHeight="1" spans="1:10">
      <c r="A452" s="56"/>
      <c r="C452" s="57"/>
      <c r="G452" s="75"/>
      <c r="H452" s="75"/>
      <c r="I452" s="89"/>
      <c r="J452" s="57"/>
    </row>
    <row r="453" s="53" customFormat="1" customHeight="1" spans="1:10">
      <c r="A453" s="56"/>
      <c r="C453" s="57"/>
      <c r="G453" s="75"/>
      <c r="H453" s="75"/>
      <c r="I453" s="89"/>
      <c r="J453" s="57"/>
    </row>
    <row r="454" s="53" customFormat="1" customHeight="1" spans="1:10">
      <c r="A454" s="56"/>
      <c r="C454" s="57"/>
      <c r="G454" s="75"/>
      <c r="H454" s="75"/>
      <c r="I454" s="89"/>
      <c r="J454" s="57"/>
    </row>
    <row r="455" s="53" customFormat="1" customHeight="1" spans="1:10">
      <c r="A455" s="56"/>
      <c r="C455" s="57"/>
      <c r="G455" s="75"/>
      <c r="H455" s="75"/>
      <c r="I455" s="89"/>
      <c r="J455" s="57"/>
    </row>
    <row r="456" s="53" customFormat="1" customHeight="1" spans="1:10">
      <c r="A456" s="56"/>
      <c r="C456" s="57"/>
      <c r="G456" s="75"/>
      <c r="H456" s="75"/>
      <c r="I456" s="89"/>
      <c r="J456" s="57"/>
    </row>
    <row r="457" s="53" customFormat="1" customHeight="1" spans="1:10">
      <c r="A457" s="56"/>
      <c r="C457" s="57"/>
      <c r="G457" s="75"/>
      <c r="H457" s="75"/>
      <c r="I457" s="89"/>
      <c r="J457" s="57"/>
    </row>
    <row r="458" s="53" customFormat="1" customHeight="1" spans="1:10">
      <c r="A458" s="56"/>
      <c r="C458" s="57"/>
      <c r="G458" s="75"/>
      <c r="H458" s="75"/>
      <c r="I458" s="89"/>
      <c r="J458" s="57"/>
    </row>
    <row r="459" s="53" customFormat="1" customHeight="1" spans="1:10">
      <c r="A459" s="56"/>
      <c r="C459" s="57"/>
      <c r="G459" s="75"/>
      <c r="H459" s="75"/>
      <c r="I459" s="89"/>
      <c r="J459" s="57"/>
    </row>
    <row r="460" s="53" customFormat="1" customHeight="1" spans="1:10">
      <c r="A460" s="56"/>
      <c r="C460" s="57"/>
      <c r="G460" s="75"/>
      <c r="H460" s="75"/>
      <c r="I460" s="89"/>
      <c r="J460" s="57"/>
    </row>
    <row r="461" s="53" customFormat="1" customHeight="1" spans="1:10">
      <c r="A461" s="56"/>
      <c r="C461" s="57"/>
      <c r="G461" s="75"/>
      <c r="H461" s="75"/>
      <c r="I461" s="89"/>
      <c r="J461" s="57"/>
    </row>
    <row r="462" s="53" customFormat="1" customHeight="1" spans="1:10">
      <c r="A462" s="56"/>
      <c r="C462" s="57"/>
      <c r="G462" s="75"/>
      <c r="H462" s="75"/>
      <c r="I462" s="89"/>
      <c r="J462" s="57"/>
    </row>
    <row r="463" s="53" customFormat="1" customHeight="1" spans="1:10">
      <c r="A463" s="56"/>
      <c r="C463" s="57"/>
      <c r="G463" s="75"/>
      <c r="H463" s="75"/>
      <c r="I463" s="89"/>
      <c r="J463" s="57"/>
    </row>
    <row r="464" s="53" customFormat="1" customHeight="1" spans="1:10">
      <c r="A464" s="56"/>
      <c r="C464" s="57"/>
      <c r="G464" s="75"/>
      <c r="H464" s="75"/>
      <c r="I464" s="89"/>
      <c r="J464" s="57"/>
    </row>
    <row r="465" s="53" customFormat="1" customHeight="1" spans="1:10">
      <c r="A465" s="56"/>
      <c r="C465" s="57"/>
      <c r="G465" s="75"/>
      <c r="H465" s="75"/>
      <c r="I465" s="89"/>
      <c r="J465" s="57"/>
    </row>
    <row r="466" s="53" customFormat="1" customHeight="1" spans="1:10">
      <c r="A466" s="56"/>
      <c r="C466" s="57"/>
      <c r="G466" s="75"/>
      <c r="H466" s="75"/>
      <c r="I466" s="89"/>
      <c r="J466" s="57"/>
    </row>
    <row r="467" s="53" customFormat="1" customHeight="1" spans="1:10">
      <c r="A467" s="56"/>
      <c r="C467" s="57"/>
      <c r="G467" s="75"/>
      <c r="H467" s="75"/>
      <c r="I467" s="89"/>
      <c r="J467" s="57"/>
    </row>
    <row r="468" s="53" customFormat="1" customHeight="1" spans="1:10">
      <c r="A468" s="56"/>
      <c r="C468" s="57"/>
      <c r="G468" s="75"/>
      <c r="H468" s="75"/>
      <c r="I468" s="89"/>
      <c r="J468" s="57"/>
    </row>
    <row r="469" s="53" customFormat="1" customHeight="1" spans="1:10">
      <c r="A469" s="56"/>
      <c r="C469" s="57"/>
      <c r="G469" s="75"/>
      <c r="H469" s="75"/>
      <c r="I469" s="89"/>
      <c r="J469" s="57"/>
    </row>
    <row r="470" s="53" customFormat="1" customHeight="1" spans="1:10">
      <c r="A470" s="56"/>
      <c r="C470" s="57"/>
      <c r="G470" s="75"/>
      <c r="H470" s="75"/>
      <c r="I470" s="89"/>
      <c r="J470" s="57"/>
    </row>
    <row r="471" s="53" customFormat="1" customHeight="1" spans="1:10">
      <c r="A471" s="56"/>
      <c r="C471" s="57"/>
      <c r="G471" s="75"/>
      <c r="H471" s="75"/>
      <c r="I471" s="89"/>
      <c r="J471" s="57"/>
    </row>
    <row r="472" s="53" customFormat="1" customHeight="1" spans="1:10">
      <c r="A472" s="56"/>
      <c r="C472" s="57"/>
      <c r="G472" s="75"/>
      <c r="H472" s="75"/>
      <c r="I472" s="89"/>
      <c r="J472" s="57"/>
    </row>
    <row r="473" s="53" customFormat="1" customHeight="1" spans="1:10">
      <c r="A473" s="56"/>
      <c r="C473" s="57"/>
      <c r="G473" s="75"/>
      <c r="H473" s="75"/>
      <c r="I473" s="89"/>
      <c r="J473" s="57"/>
    </row>
    <row r="474" s="53" customFormat="1" customHeight="1" spans="1:10">
      <c r="A474" s="56"/>
      <c r="C474" s="57"/>
      <c r="G474" s="75"/>
      <c r="H474" s="75"/>
      <c r="I474" s="89"/>
      <c r="J474" s="57"/>
    </row>
    <row r="475" s="53" customFormat="1" customHeight="1" spans="1:10">
      <c r="A475" s="56"/>
      <c r="C475" s="57"/>
      <c r="G475" s="75"/>
      <c r="H475" s="75"/>
      <c r="I475" s="89"/>
      <c r="J475" s="57"/>
    </row>
    <row r="476" s="53" customFormat="1" customHeight="1" spans="1:10">
      <c r="A476" s="56"/>
      <c r="C476" s="57"/>
      <c r="G476" s="75"/>
      <c r="H476" s="75"/>
      <c r="I476" s="89"/>
      <c r="J476" s="57"/>
    </row>
    <row r="477" s="53" customFormat="1" customHeight="1" spans="1:10">
      <c r="A477" s="56"/>
      <c r="C477" s="57"/>
      <c r="G477" s="75"/>
      <c r="H477" s="75"/>
      <c r="I477" s="89"/>
      <c r="J477" s="57"/>
    </row>
    <row r="478" s="53" customFormat="1" customHeight="1" spans="1:10">
      <c r="A478" s="56"/>
      <c r="C478" s="57"/>
      <c r="G478" s="75"/>
      <c r="H478" s="75"/>
      <c r="I478" s="89"/>
      <c r="J478" s="57"/>
    </row>
    <row r="479" s="53" customFormat="1" customHeight="1" spans="1:10">
      <c r="A479" s="56"/>
      <c r="C479" s="57"/>
      <c r="G479" s="75"/>
      <c r="H479" s="75"/>
      <c r="I479" s="89"/>
      <c r="J479" s="57"/>
    </row>
    <row r="480" s="53" customFormat="1" customHeight="1" spans="1:10">
      <c r="A480" s="56"/>
      <c r="C480" s="57"/>
      <c r="G480" s="75"/>
      <c r="H480" s="75"/>
      <c r="I480" s="89"/>
      <c r="J480" s="57"/>
    </row>
    <row r="481" s="53" customFormat="1" customHeight="1" spans="1:10">
      <c r="A481" s="56"/>
      <c r="C481" s="57"/>
      <c r="G481" s="75"/>
      <c r="H481" s="75"/>
      <c r="I481" s="89"/>
      <c r="J481" s="57"/>
    </row>
    <row r="482" s="53" customFormat="1" customHeight="1" spans="1:10">
      <c r="A482" s="56"/>
      <c r="C482" s="57"/>
      <c r="G482" s="75"/>
      <c r="H482" s="75"/>
      <c r="I482" s="89"/>
      <c r="J482" s="57"/>
    </row>
    <row r="483" s="53" customFormat="1" customHeight="1" spans="1:10">
      <c r="A483" s="56"/>
      <c r="C483" s="57"/>
      <c r="G483" s="75"/>
      <c r="H483" s="75"/>
      <c r="I483" s="89"/>
      <c r="J483" s="57"/>
    </row>
    <row r="484" s="53" customFormat="1" customHeight="1" spans="1:10">
      <c r="A484" s="56"/>
      <c r="C484" s="57"/>
      <c r="G484" s="75"/>
      <c r="H484" s="75"/>
      <c r="I484" s="89"/>
      <c r="J484" s="57"/>
    </row>
    <row r="485" s="53" customFormat="1" customHeight="1" spans="1:10">
      <c r="A485" s="56"/>
      <c r="C485" s="57"/>
      <c r="G485" s="75"/>
      <c r="H485" s="75"/>
      <c r="I485" s="89"/>
      <c r="J485" s="57"/>
    </row>
    <row r="486" s="53" customFormat="1" customHeight="1" spans="1:10">
      <c r="A486" s="56"/>
      <c r="C486" s="57"/>
      <c r="G486" s="75"/>
      <c r="H486" s="75"/>
      <c r="I486" s="89"/>
      <c r="J486" s="57"/>
    </row>
    <row r="487" s="53" customFormat="1" customHeight="1" spans="1:10">
      <c r="A487" s="56"/>
      <c r="C487" s="57"/>
      <c r="G487" s="75"/>
      <c r="H487" s="75"/>
      <c r="I487" s="89"/>
      <c r="J487" s="57"/>
    </row>
    <row r="488" s="53" customFormat="1" customHeight="1" spans="1:10">
      <c r="A488" s="56"/>
      <c r="C488" s="57"/>
      <c r="G488" s="75"/>
      <c r="H488" s="75"/>
      <c r="I488" s="89"/>
      <c r="J488" s="57"/>
    </row>
    <row r="489" s="53" customFormat="1" customHeight="1" spans="1:10">
      <c r="A489" s="56"/>
      <c r="C489" s="57"/>
      <c r="G489" s="75"/>
      <c r="H489" s="75"/>
      <c r="I489" s="89"/>
      <c r="J489" s="57"/>
    </row>
    <row r="490" s="53" customFormat="1" customHeight="1" spans="1:10">
      <c r="A490" s="56"/>
      <c r="C490" s="57"/>
      <c r="G490" s="75"/>
      <c r="H490" s="75"/>
      <c r="I490" s="89"/>
      <c r="J490" s="57"/>
    </row>
    <row r="491" s="53" customFormat="1" customHeight="1" spans="1:10">
      <c r="A491" s="56"/>
      <c r="C491" s="57"/>
      <c r="G491" s="75"/>
      <c r="H491" s="75"/>
      <c r="I491" s="89"/>
      <c r="J491" s="57"/>
    </row>
    <row r="492" s="53" customFormat="1" customHeight="1" spans="1:10">
      <c r="A492" s="56"/>
      <c r="C492" s="57"/>
      <c r="G492" s="75"/>
      <c r="H492" s="75"/>
      <c r="I492" s="89"/>
      <c r="J492" s="57"/>
    </row>
    <row r="493" s="53" customFormat="1" customHeight="1" spans="1:10">
      <c r="A493" s="56"/>
      <c r="C493" s="57"/>
      <c r="G493" s="75"/>
      <c r="H493" s="75"/>
      <c r="I493" s="89"/>
      <c r="J493" s="57"/>
    </row>
    <row r="494" s="53" customFormat="1" customHeight="1" spans="1:10">
      <c r="A494" s="56"/>
      <c r="C494" s="57"/>
      <c r="G494" s="75"/>
      <c r="H494" s="75"/>
      <c r="I494" s="89"/>
      <c r="J494" s="57"/>
    </row>
    <row r="495" s="53" customFormat="1" customHeight="1" spans="1:10">
      <c r="A495" s="56"/>
      <c r="C495" s="57"/>
      <c r="G495" s="75"/>
      <c r="H495" s="75"/>
      <c r="I495" s="89"/>
      <c r="J495" s="57"/>
    </row>
    <row r="496" s="53" customFormat="1" customHeight="1" spans="1:10">
      <c r="A496" s="56"/>
      <c r="C496" s="57"/>
      <c r="G496" s="75"/>
      <c r="H496" s="75"/>
      <c r="I496" s="89"/>
      <c r="J496" s="57"/>
    </row>
    <row r="497" s="53" customFormat="1" customHeight="1" spans="1:10">
      <c r="A497" s="56"/>
      <c r="C497" s="57"/>
      <c r="G497" s="75"/>
      <c r="H497" s="75"/>
      <c r="I497" s="89"/>
      <c r="J497" s="57"/>
    </row>
    <row r="498" s="53" customFormat="1" customHeight="1" spans="1:10">
      <c r="A498" s="56"/>
      <c r="C498" s="57"/>
      <c r="G498" s="75"/>
      <c r="H498" s="75"/>
      <c r="I498" s="89"/>
      <c r="J498" s="57"/>
    </row>
    <row r="499" s="53" customFormat="1" customHeight="1" spans="1:10">
      <c r="A499" s="56"/>
      <c r="C499" s="57"/>
      <c r="G499" s="75"/>
      <c r="H499" s="75"/>
      <c r="I499" s="89"/>
      <c r="J499" s="57"/>
    </row>
    <row r="500" s="53" customFormat="1" customHeight="1" spans="1:10">
      <c r="A500" s="56"/>
      <c r="C500" s="57"/>
      <c r="G500" s="75"/>
      <c r="H500" s="75"/>
      <c r="I500" s="89"/>
      <c r="J500" s="57"/>
    </row>
    <row r="501" s="53" customFormat="1" customHeight="1" spans="1:10">
      <c r="A501" s="56"/>
      <c r="C501" s="57"/>
      <c r="G501" s="75"/>
      <c r="H501" s="75"/>
      <c r="I501" s="89"/>
      <c r="J501" s="57"/>
    </row>
    <row r="502" s="53" customFormat="1" customHeight="1" spans="1:10">
      <c r="A502" s="56"/>
      <c r="C502" s="57"/>
      <c r="G502" s="75"/>
      <c r="H502" s="75"/>
      <c r="I502" s="89"/>
      <c r="J502" s="57"/>
    </row>
    <row r="503" s="53" customFormat="1" customHeight="1" spans="1:10">
      <c r="A503" s="56"/>
      <c r="C503" s="57"/>
      <c r="G503" s="75"/>
      <c r="H503" s="75"/>
      <c r="I503" s="89"/>
      <c r="J503" s="57"/>
    </row>
    <row r="504" s="53" customFormat="1" customHeight="1" spans="1:10">
      <c r="A504" s="56"/>
      <c r="C504" s="57"/>
      <c r="G504" s="75"/>
      <c r="H504" s="75"/>
      <c r="I504" s="89"/>
      <c r="J504" s="57"/>
    </row>
    <row r="505" s="53" customFormat="1" customHeight="1" spans="1:10">
      <c r="A505" s="56"/>
      <c r="C505" s="57"/>
      <c r="G505" s="75"/>
      <c r="H505" s="75"/>
      <c r="I505" s="89"/>
      <c r="J505" s="57"/>
    </row>
    <row r="506" s="53" customFormat="1" customHeight="1" spans="1:10">
      <c r="A506" s="56"/>
      <c r="C506" s="57"/>
      <c r="G506" s="75"/>
      <c r="H506" s="75"/>
      <c r="I506" s="89"/>
      <c r="J506" s="57"/>
    </row>
    <row r="507" s="53" customFormat="1" customHeight="1" spans="1:10">
      <c r="A507" s="56"/>
      <c r="C507" s="57"/>
      <c r="G507" s="75"/>
      <c r="H507" s="75"/>
      <c r="I507" s="89"/>
      <c r="J507" s="57"/>
    </row>
    <row r="508" s="53" customFormat="1" customHeight="1" spans="1:10">
      <c r="A508" s="56"/>
      <c r="C508" s="57"/>
      <c r="G508" s="75"/>
      <c r="H508" s="75"/>
      <c r="I508" s="89"/>
      <c r="J508" s="57"/>
    </row>
    <row r="509" s="53" customFormat="1" customHeight="1" spans="1:10">
      <c r="A509" s="56"/>
      <c r="C509" s="57"/>
      <c r="G509" s="75"/>
      <c r="H509" s="75"/>
      <c r="I509" s="89"/>
      <c r="J509" s="57"/>
    </row>
    <row r="510" s="53" customFormat="1" customHeight="1" spans="1:10">
      <c r="A510" s="56"/>
      <c r="C510" s="57"/>
      <c r="G510" s="75"/>
      <c r="H510" s="75"/>
      <c r="I510" s="89"/>
      <c r="J510" s="57"/>
    </row>
    <row r="511" s="53" customFormat="1" customHeight="1" spans="1:10">
      <c r="A511" s="56"/>
      <c r="C511" s="57"/>
      <c r="G511" s="75"/>
      <c r="H511" s="75"/>
      <c r="I511" s="89"/>
      <c r="J511" s="57"/>
    </row>
    <row r="512" s="53" customFormat="1" customHeight="1" spans="1:10">
      <c r="A512" s="56"/>
      <c r="C512" s="57"/>
      <c r="G512" s="75"/>
      <c r="H512" s="75"/>
      <c r="I512" s="89"/>
      <c r="J512" s="57"/>
    </row>
    <row r="513" s="53" customFormat="1" customHeight="1" spans="1:10">
      <c r="A513" s="56"/>
      <c r="C513" s="57"/>
      <c r="G513" s="75"/>
      <c r="H513" s="75"/>
      <c r="I513" s="89"/>
      <c r="J513" s="57"/>
    </row>
    <row r="514" s="53" customFormat="1" customHeight="1" spans="1:10">
      <c r="A514" s="56"/>
      <c r="C514" s="57"/>
      <c r="G514" s="75"/>
      <c r="H514" s="75"/>
      <c r="I514" s="89"/>
      <c r="J514" s="57"/>
    </row>
    <row r="515" s="53" customFormat="1" customHeight="1" spans="1:10">
      <c r="A515" s="56"/>
      <c r="C515" s="57"/>
      <c r="G515" s="75"/>
      <c r="H515" s="75"/>
      <c r="I515" s="89"/>
      <c r="J515" s="57"/>
    </row>
    <row r="516" s="53" customFormat="1" customHeight="1" spans="1:10">
      <c r="A516" s="56"/>
      <c r="C516" s="57"/>
      <c r="G516" s="75"/>
      <c r="H516" s="75"/>
      <c r="I516" s="89"/>
      <c r="J516" s="57"/>
    </row>
    <row r="517" s="53" customFormat="1" customHeight="1" spans="1:10">
      <c r="A517" s="56"/>
      <c r="C517" s="57"/>
      <c r="G517" s="75"/>
      <c r="H517" s="75"/>
      <c r="I517" s="89"/>
      <c r="J517" s="57"/>
    </row>
    <row r="518" s="53" customFormat="1" customHeight="1" spans="1:10">
      <c r="A518" s="56"/>
      <c r="C518" s="57"/>
      <c r="G518" s="75"/>
      <c r="H518" s="75"/>
      <c r="I518" s="89"/>
      <c r="J518" s="57"/>
    </row>
    <row r="519" s="53" customFormat="1" customHeight="1" spans="1:10">
      <c r="A519" s="56"/>
      <c r="C519" s="57"/>
      <c r="G519" s="75"/>
      <c r="H519" s="75"/>
      <c r="I519" s="89"/>
      <c r="J519" s="57"/>
    </row>
    <row r="520" s="53" customFormat="1" customHeight="1" spans="1:10">
      <c r="A520" s="56"/>
      <c r="C520" s="57"/>
      <c r="G520" s="75"/>
      <c r="H520" s="75"/>
      <c r="I520" s="89"/>
      <c r="J520" s="57"/>
    </row>
    <row r="521" s="53" customFormat="1" customHeight="1" spans="1:10">
      <c r="A521" s="56"/>
      <c r="C521" s="57"/>
      <c r="G521" s="75"/>
      <c r="H521" s="75"/>
      <c r="I521" s="89"/>
      <c r="J521" s="57"/>
    </row>
    <row r="522" s="53" customFormat="1" customHeight="1" spans="1:10">
      <c r="A522" s="56"/>
      <c r="C522" s="57"/>
      <c r="G522" s="75"/>
      <c r="H522" s="75"/>
      <c r="I522" s="89"/>
      <c r="J522" s="57"/>
    </row>
    <row r="523" s="53" customFormat="1" customHeight="1" spans="1:10">
      <c r="A523" s="56"/>
      <c r="C523" s="57"/>
      <c r="G523" s="75"/>
      <c r="H523" s="75"/>
      <c r="I523" s="89"/>
      <c r="J523" s="57"/>
    </row>
    <row r="524" s="53" customFormat="1" customHeight="1" spans="1:10">
      <c r="A524" s="56"/>
      <c r="C524" s="57"/>
      <c r="G524" s="75"/>
      <c r="H524" s="75"/>
      <c r="I524" s="89"/>
      <c r="J524" s="57"/>
    </row>
    <row r="525" s="53" customFormat="1" customHeight="1" spans="1:10">
      <c r="A525" s="56"/>
      <c r="C525" s="57"/>
      <c r="G525" s="75"/>
      <c r="H525" s="75"/>
      <c r="I525" s="89"/>
      <c r="J525" s="57"/>
    </row>
    <row r="526" s="53" customFormat="1" customHeight="1" spans="1:10">
      <c r="A526" s="56"/>
      <c r="C526" s="57"/>
      <c r="G526" s="75"/>
      <c r="H526" s="75"/>
      <c r="I526" s="89"/>
      <c r="J526" s="57"/>
    </row>
    <row r="527" s="53" customFormat="1" customHeight="1" spans="1:10">
      <c r="A527" s="56"/>
      <c r="C527" s="57"/>
      <c r="G527" s="75"/>
      <c r="H527" s="75"/>
      <c r="I527" s="89"/>
      <c r="J527" s="57"/>
    </row>
    <row r="528" s="53" customFormat="1" customHeight="1" spans="1:10">
      <c r="A528" s="56"/>
      <c r="C528" s="57"/>
      <c r="G528" s="75"/>
      <c r="H528" s="75"/>
      <c r="I528" s="89"/>
      <c r="J528" s="57"/>
    </row>
    <row r="529" s="53" customFormat="1" customHeight="1" spans="1:10">
      <c r="A529" s="56"/>
      <c r="C529" s="57"/>
      <c r="G529" s="75"/>
      <c r="H529" s="75"/>
      <c r="I529" s="89"/>
      <c r="J529" s="57"/>
    </row>
    <row r="530" s="53" customFormat="1" customHeight="1" spans="1:10">
      <c r="A530" s="56"/>
      <c r="C530" s="57"/>
      <c r="G530" s="75"/>
      <c r="H530" s="75"/>
      <c r="I530" s="89"/>
      <c r="J530" s="57"/>
    </row>
    <row r="531" s="53" customFormat="1" customHeight="1" spans="1:10">
      <c r="A531" s="56"/>
      <c r="C531" s="57"/>
      <c r="G531" s="75"/>
      <c r="H531" s="75"/>
      <c r="I531" s="89"/>
      <c r="J531" s="57"/>
    </row>
    <row r="532" s="53" customFormat="1" customHeight="1" spans="1:10">
      <c r="A532" s="56"/>
      <c r="C532" s="57"/>
      <c r="G532" s="75"/>
      <c r="H532" s="75"/>
      <c r="I532" s="89"/>
      <c r="J532" s="57"/>
    </row>
    <row r="533" s="53" customFormat="1" customHeight="1" spans="1:10">
      <c r="A533" s="56"/>
      <c r="C533" s="57"/>
      <c r="G533" s="75"/>
      <c r="H533" s="75"/>
      <c r="I533" s="89"/>
      <c r="J533" s="57"/>
    </row>
    <row r="534" s="53" customFormat="1" customHeight="1" spans="1:10">
      <c r="A534" s="56"/>
      <c r="C534" s="57"/>
      <c r="G534" s="75"/>
      <c r="H534" s="75"/>
      <c r="I534" s="89"/>
      <c r="J534" s="57"/>
    </row>
    <row r="535" s="53" customFormat="1" customHeight="1" spans="1:10">
      <c r="A535" s="56"/>
      <c r="C535" s="57"/>
      <c r="G535" s="75"/>
      <c r="H535" s="75"/>
      <c r="I535" s="89"/>
      <c r="J535" s="57"/>
    </row>
    <row r="536" s="53" customFormat="1" customHeight="1" spans="1:10">
      <c r="A536" s="56"/>
      <c r="C536" s="57"/>
      <c r="G536" s="75"/>
      <c r="H536" s="75"/>
      <c r="I536" s="89"/>
      <c r="J536" s="57"/>
    </row>
    <row r="537" s="53" customFormat="1" customHeight="1" spans="1:10">
      <c r="A537" s="56"/>
      <c r="C537" s="57"/>
      <c r="G537" s="75"/>
      <c r="H537" s="75"/>
      <c r="I537" s="89"/>
      <c r="J537" s="57"/>
    </row>
    <row r="538" s="53" customFormat="1" customHeight="1" spans="1:10">
      <c r="A538" s="56"/>
      <c r="C538" s="57"/>
      <c r="G538" s="75"/>
      <c r="H538" s="75"/>
      <c r="I538" s="89"/>
      <c r="J538" s="57"/>
    </row>
    <row r="539" s="53" customFormat="1" customHeight="1" spans="1:10">
      <c r="A539" s="56"/>
      <c r="C539" s="57"/>
      <c r="G539" s="75"/>
      <c r="H539" s="75"/>
      <c r="I539" s="89"/>
      <c r="J539" s="57"/>
    </row>
    <row r="540" s="53" customFormat="1" customHeight="1" spans="1:10">
      <c r="A540" s="56"/>
      <c r="C540" s="57"/>
      <c r="G540" s="75"/>
      <c r="H540" s="75"/>
      <c r="I540" s="89"/>
      <c r="J540" s="57"/>
    </row>
    <row r="541" s="53" customFormat="1" customHeight="1" spans="1:10">
      <c r="A541" s="56"/>
      <c r="C541" s="57"/>
      <c r="G541" s="75"/>
      <c r="H541" s="75"/>
      <c r="I541" s="89"/>
      <c r="J541" s="57"/>
    </row>
    <row r="542" s="53" customFormat="1" customHeight="1" spans="1:10">
      <c r="A542" s="56"/>
      <c r="C542" s="57"/>
      <c r="G542" s="75"/>
      <c r="H542" s="75"/>
      <c r="I542" s="89"/>
      <c r="J542" s="57"/>
    </row>
    <row r="543" s="53" customFormat="1" customHeight="1" spans="1:10">
      <c r="A543" s="56"/>
      <c r="C543" s="57"/>
      <c r="G543" s="75"/>
      <c r="H543" s="75"/>
      <c r="I543" s="89"/>
      <c r="J543" s="57"/>
    </row>
    <row r="544" s="53" customFormat="1" customHeight="1" spans="1:10">
      <c r="A544" s="56"/>
      <c r="C544" s="57"/>
      <c r="G544" s="75"/>
      <c r="H544" s="75"/>
      <c r="I544" s="89"/>
      <c r="J544" s="57"/>
    </row>
    <row r="545" s="53" customFormat="1" customHeight="1" spans="1:10">
      <c r="A545" s="56"/>
      <c r="C545" s="57"/>
      <c r="G545" s="75"/>
      <c r="H545" s="75"/>
      <c r="I545" s="89"/>
      <c r="J545" s="57"/>
    </row>
    <row r="546" s="53" customFormat="1" customHeight="1" spans="1:10">
      <c r="A546" s="56"/>
      <c r="C546" s="57"/>
      <c r="G546" s="75"/>
      <c r="H546" s="75"/>
      <c r="I546" s="89"/>
      <c r="J546" s="57"/>
    </row>
    <row r="547" s="53" customFormat="1" customHeight="1" spans="1:10">
      <c r="A547" s="56"/>
      <c r="C547" s="57"/>
      <c r="G547" s="75"/>
      <c r="H547" s="75"/>
      <c r="I547" s="89"/>
      <c r="J547" s="57"/>
    </row>
    <row r="548" s="53" customFormat="1" customHeight="1" spans="1:10">
      <c r="A548" s="56"/>
      <c r="C548" s="57"/>
      <c r="G548" s="75"/>
      <c r="H548" s="75"/>
      <c r="I548" s="89"/>
      <c r="J548" s="57"/>
    </row>
    <row r="549" s="53" customFormat="1" customHeight="1" spans="1:10">
      <c r="A549" s="56"/>
      <c r="C549" s="57"/>
      <c r="G549" s="75"/>
      <c r="H549" s="75"/>
      <c r="I549" s="89"/>
      <c r="J549" s="57"/>
    </row>
    <row r="550" s="53" customFormat="1" customHeight="1" spans="1:10">
      <c r="A550" s="56"/>
      <c r="C550" s="57"/>
      <c r="G550" s="75"/>
      <c r="H550" s="75"/>
      <c r="I550" s="89"/>
      <c r="J550" s="57"/>
    </row>
    <row r="551" s="53" customFormat="1" customHeight="1" spans="1:10">
      <c r="A551" s="56"/>
      <c r="C551" s="57"/>
      <c r="G551" s="75"/>
      <c r="H551" s="75"/>
      <c r="I551" s="89"/>
      <c r="J551" s="57"/>
    </row>
    <row r="552" s="53" customFormat="1" customHeight="1" spans="1:10">
      <c r="A552" s="56"/>
      <c r="C552" s="57"/>
      <c r="G552" s="75"/>
      <c r="H552" s="75"/>
      <c r="I552" s="89"/>
      <c r="J552" s="57"/>
    </row>
    <row r="553" s="53" customFormat="1" customHeight="1" spans="1:10">
      <c r="A553" s="56"/>
      <c r="C553" s="57"/>
      <c r="G553" s="75"/>
      <c r="H553" s="75"/>
      <c r="I553" s="89"/>
      <c r="J553" s="57"/>
    </row>
    <row r="554" s="53" customFormat="1" customHeight="1" spans="1:10">
      <c r="A554" s="56"/>
      <c r="C554" s="57"/>
      <c r="G554" s="75"/>
      <c r="H554" s="75"/>
      <c r="I554" s="89"/>
      <c r="J554" s="57"/>
    </row>
    <row r="555" s="53" customFormat="1" customHeight="1" spans="1:10">
      <c r="A555" s="56"/>
      <c r="C555" s="57"/>
      <c r="G555" s="75"/>
      <c r="H555" s="75"/>
      <c r="I555" s="89"/>
      <c r="J555" s="57"/>
    </row>
    <row r="556" s="53" customFormat="1" customHeight="1" spans="1:10">
      <c r="A556" s="56"/>
      <c r="C556" s="57"/>
      <c r="G556" s="75"/>
      <c r="H556" s="75"/>
      <c r="I556" s="89"/>
      <c r="J556" s="57"/>
    </row>
    <row r="557" s="53" customFormat="1" customHeight="1" spans="1:10">
      <c r="A557" s="56"/>
      <c r="C557" s="57"/>
      <c r="G557" s="75"/>
      <c r="H557" s="75"/>
      <c r="I557" s="89"/>
      <c r="J557" s="57"/>
    </row>
    <row r="558" s="53" customFormat="1" customHeight="1" spans="1:10">
      <c r="A558" s="56"/>
      <c r="C558" s="57"/>
      <c r="G558" s="75"/>
      <c r="H558" s="75"/>
      <c r="I558" s="89"/>
      <c r="J558" s="57"/>
    </row>
    <row r="559" s="53" customFormat="1" customHeight="1" spans="1:10">
      <c r="A559" s="56"/>
      <c r="C559" s="57"/>
      <c r="G559" s="75"/>
      <c r="H559" s="75"/>
      <c r="I559" s="89"/>
      <c r="J559" s="57"/>
    </row>
    <row r="560" s="53" customFormat="1" customHeight="1" spans="1:10">
      <c r="A560" s="56"/>
      <c r="C560" s="57"/>
      <c r="G560" s="75"/>
      <c r="H560" s="75"/>
      <c r="I560" s="89"/>
      <c r="J560" s="57"/>
    </row>
    <row r="561" s="53" customFormat="1" customHeight="1" spans="1:10">
      <c r="A561" s="56"/>
      <c r="C561" s="57"/>
      <c r="G561" s="75"/>
      <c r="H561" s="75"/>
      <c r="I561" s="89"/>
      <c r="J561" s="57"/>
    </row>
    <row r="562" s="53" customFormat="1" customHeight="1" spans="1:10">
      <c r="A562" s="56"/>
      <c r="C562" s="57"/>
      <c r="G562" s="75"/>
      <c r="H562" s="75"/>
      <c r="I562" s="89"/>
      <c r="J562" s="57"/>
    </row>
    <row r="563" s="53" customFormat="1" customHeight="1" spans="1:10">
      <c r="A563" s="56"/>
      <c r="C563" s="57"/>
      <c r="G563" s="75"/>
      <c r="H563" s="75"/>
      <c r="I563" s="89"/>
      <c r="J563" s="57"/>
    </row>
    <row r="564" s="53" customFormat="1" customHeight="1" spans="1:10">
      <c r="A564" s="56"/>
      <c r="C564" s="57"/>
      <c r="G564" s="75"/>
      <c r="H564" s="75"/>
      <c r="I564" s="89"/>
      <c r="J564" s="57"/>
    </row>
    <row r="565" s="53" customFormat="1" customHeight="1" spans="1:10">
      <c r="A565" s="56"/>
      <c r="C565" s="57"/>
      <c r="G565" s="75"/>
      <c r="H565" s="75"/>
      <c r="I565" s="89"/>
      <c r="J565" s="57"/>
    </row>
    <row r="566" s="53" customFormat="1" customHeight="1" spans="1:10">
      <c r="A566" s="56"/>
      <c r="C566" s="57"/>
      <c r="G566" s="75"/>
      <c r="H566" s="75"/>
      <c r="I566" s="89"/>
      <c r="J566" s="57"/>
    </row>
    <row r="567" s="53" customFormat="1" customHeight="1" spans="1:10">
      <c r="A567" s="56"/>
      <c r="C567" s="57"/>
      <c r="G567" s="75"/>
      <c r="H567" s="75"/>
      <c r="I567" s="89"/>
      <c r="J567" s="57"/>
    </row>
    <row r="568" s="53" customFormat="1" customHeight="1" spans="1:10">
      <c r="A568" s="56"/>
      <c r="C568" s="57"/>
      <c r="G568" s="75"/>
      <c r="H568" s="75"/>
      <c r="I568" s="89"/>
      <c r="J568" s="57"/>
    </row>
    <row r="569" s="53" customFormat="1" customHeight="1" spans="1:10">
      <c r="A569" s="56"/>
      <c r="C569" s="57"/>
      <c r="G569" s="75"/>
      <c r="H569" s="75"/>
      <c r="I569" s="89"/>
      <c r="J569" s="57"/>
    </row>
    <row r="570" s="53" customFormat="1" customHeight="1" spans="1:10">
      <c r="A570" s="56"/>
      <c r="C570" s="57"/>
      <c r="G570" s="75"/>
      <c r="H570" s="75"/>
      <c r="I570" s="89"/>
      <c r="J570" s="57"/>
    </row>
    <row r="571" s="53" customFormat="1" customHeight="1" spans="1:10">
      <c r="A571" s="56"/>
      <c r="C571" s="57"/>
      <c r="G571" s="75"/>
      <c r="H571" s="75"/>
      <c r="I571" s="89"/>
      <c r="J571" s="57"/>
    </row>
    <row r="572" s="53" customFormat="1" customHeight="1" spans="1:10">
      <c r="A572" s="56"/>
      <c r="C572" s="57"/>
      <c r="G572" s="75"/>
      <c r="H572" s="75"/>
      <c r="I572" s="89"/>
      <c r="J572" s="57"/>
    </row>
    <row r="573" s="53" customFormat="1" customHeight="1" spans="1:10">
      <c r="A573" s="56"/>
      <c r="C573" s="57"/>
      <c r="G573" s="75"/>
      <c r="H573" s="75"/>
      <c r="I573" s="89"/>
      <c r="J573" s="57"/>
    </row>
    <row r="574" s="53" customFormat="1" customHeight="1" spans="1:10">
      <c r="A574" s="56"/>
      <c r="C574" s="57"/>
      <c r="G574" s="75"/>
      <c r="H574" s="75"/>
      <c r="I574" s="89"/>
      <c r="J574" s="57"/>
    </row>
    <row r="575" s="53" customFormat="1" customHeight="1" spans="1:10">
      <c r="A575" s="56"/>
      <c r="C575" s="57"/>
      <c r="G575" s="75"/>
      <c r="H575" s="75"/>
      <c r="I575" s="89"/>
      <c r="J575" s="57"/>
    </row>
    <row r="576" s="53" customFormat="1" customHeight="1" spans="1:10">
      <c r="A576" s="56"/>
      <c r="C576" s="57"/>
      <c r="G576" s="75"/>
      <c r="H576" s="75"/>
      <c r="I576" s="89"/>
      <c r="J576" s="57"/>
    </row>
    <row r="577" s="53" customFormat="1" customHeight="1" spans="1:10">
      <c r="A577" s="56"/>
      <c r="C577" s="57"/>
      <c r="G577" s="75"/>
      <c r="H577" s="75"/>
      <c r="I577" s="89"/>
      <c r="J577" s="57"/>
    </row>
    <row r="578" s="53" customFormat="1" customHeight="1" spans="1:10">
      <c r="A578" s="56"/>
      <c r="C578" s="57"/>
      <c r="G578" s="75"/>
      <c r="H578" s="75"/>
      <c r="I578" s="89"/>
      <c r="J578" s="57"/>
    </row>
    <row r="579" s="53" customFormat="1" customHeight="1" spans="1:10">
      <c r="A579" s="56"/>
      <c r="C579" s="57"/>
      <c r="G579" s="75"/>
      <c r="H579" s="75"/>
      <c r="I579" s="89"/>
      <c r="J579" s="57"/>
    </row>
    <row r="580" s="53" customFormat="1" customHeight="1" spans="1:10">
      <c r="A580" s="56"/>
      <c r="C580" s="57"/>
      <c r="G580" s="75"/>
      <c r="H580" s="75"/>
      <c r="I580" s="89"/>
      <c r="J580" s="57"/>
    </row>
    <row r="581" s="53" customFormat="1" customHeight="1" spans="1:10">
      <c r="A581" s="56"/>
      <c r="C581" s="57"/>
      <c r="G581" s="75"/>
      <c r="H581" s="75"/>
      <c r="I581" s="89"/>
      <c r="J581" s="57"/>
    </row>
    <row r="582" s="53" customFormat="1" customHeight="1" spans="1:10">
      <c r="A582" s="56"/>
      <c r="C582" s="57"/>
      <c r="G582" s="75"/>
      <c r="H582" s="75"/>
      <c r="I582" s="89"/>
      <c r="J582" s="57"/>
    </row>
    <row r="583" s="53" customFormat="1" customHeight="1" spans="1:10">
      <c r="A583" s="56"/>
      <c r="C583" s="57"/>
      <c r="G583" s="75"/>
      <c r="H583" s="75"/>
      <c r="I583" s="89"/>
      <c r="J583" s="57"/>
    </row>
    <row r="584" s="53" customFormat="1" customHeight="1" spans="1:10">
      <c r="A584" s="56"/>
      <c r="C584" s="57"/>
      <c r="G584" s="75"/>
      <c r="H584" s="75"/>
      <c r="I584" s="89"/>
      <c r="J584" s="57"/>
    </row>
    <row r="585" s="53" customFormat="1" customHeight="1" spans="1:10">
      <c r="A585" s="56"/>
      <c r="C585" s="57"/>
      <c r="G585" s="75"/>
      <c r="H585" s="75"/>
      <c r="I585" s="89"/>
      <c r="J585" s="57"/>
    </row>
    <row r="586" s="53" customFormat="1" customHeight="1" spans="1:10">
      <c r="A586" s="56"/>
      <c r="C586" s="57"/>
      <c r="G586" s="75"/>
      <c r="H586" s="75"/>
      <c r="I586" s="89"/>
      <c r="J586" s="57"/>
    </row>
    <row r="587" s="53" customFormat="1" customHeight="1" spans="1:10">
      <c r="A587" s="56"/>
      <c r="C587" s="57"/>
      <c r="G587" s="75"/>
      <c r="H587" s="75"/>
      <c r="I587" s="89"/>
      <c r="J587" s="57"/>
    </row>
    <row r="588" s="53" customFormat="1" customHeight="1" spans="1:10">
      <c r="A588" s="56"/>
      <c r="C588" s="57"/>
      <c r="G588" s="75"/>
      <c r="H588" s="75"/>
      <c r="I588" s="89"/>
      <c r="J588" s="57"/>
    </row>
    <row r="589" s="53" customFormat="1" customHeight="1" spans="1:10">
      <c r="A589" s="56"/>
      <c r="C589" s="57"/>
      <c r="G589" s="75"/>
      <c r="H589" s="75"/>
      <c r="I589" s="89"/>
      <c r="J589" s="57"/>
    </row>
    <row r="590" s="53" customFormat="1" customHeight="1" spans="1:10">
      <c r="A590" s="56"/>
      <c r="C590" s="57"/>
      <c r="G590" s="75"/>
      <c r="H590" s="75"/>
      <c r="I590" s="89"/>
      <c r="J590" s="57"/>
    </row>
    <row r="591" s="53" customFormat="1" customHeight="1" spans="1:10">
      <c r="A591" s="56"/>
      <c r="C591" s="57"/>
      <c r="G591" s="75"/>
      <c r="H591" s="75"/>
      <c r="I591" s="89"/>
      <c r="J591" s="57"/>
    </row>
    <row r="592" s="53" customFormat="1" customHeight="1" spans="1:10">
      <c r="A592" s="56"/>
      <c r="C592" s="57"/>
      <c r="G592" s="75"/>
      <c r="H592" s="75"/>
      <c r="I592" s="89"/>
      <c r="J592" s="57"/>
    </row>
    <row r="593" s="53" customFormat="1" customHeight="1" spans="1:10">
      <c r="A593" s="56"/>
      <c r="C593" s="57"/>
      <c r="G593" s="75"/>
      <c r="H593" s="75"/>
      <c r="I593" s="89"/>
      <c r="J593" s="57"/>
    </row>
    <row r="594" s="53" customFormat="1" customHeight="1" spans="1:10">
      <c r="A594" s="56"/>
      <c r="C594" s="57"/>
      <c r="G594" s="75"/>
      <c r="H594" s="75"/>
      <c r="I594" s="89"/>
      <c r="J594" s="57"/>
    </row>
    <row r="595" s="53" customFormat="1" customHeight="1" spans="1:10">
      <c r="A595" s="56"/>
      <c r="C595" s="57"/>
      <c r="G595" s="75"/>
      <c r="H595" s="75"/>
      <c r="I595" s="89"/>
      <c r="J595" s="57"/>
    </row>
    <row r="596" s="53" customFormat="1" customHeight="1" spans="1:10">
      <c r="A596" s="56"/>
      <c r="C596" s="57"/>
      <c r="G596" s="75"/>
      <c r="H596" s="75"/>
      <c r="I596" s="89"/>
      <c r="J596" s="57"/>
    </row>
    <row r="597" s="53" customFormat="1" customHeight="1" spans="1:10">
      <c r="A597" s="56"/>
      <c r="C597" s="57"/>
      <c r="G597" s="75"/>
      <c r="H597" s="75"/>
      <c r="I597" s="89"/>
      <c r="J597" s="57"/>
    </row>
    <row r="598" s="53" customFormat="1" customHeight="1" spans="1:10">
      <c r="A598" s="56"/>
      <c r="C598" s="57"/>
      <c r="G598" s="75"/>
      <c r="H598" s="75"/>
      <c r="I598" s="89"/>
      <c r="J598" s="57"/>
    </row>
    <row r="599" s="53" customFormat="1" customHeight="1" spans="1:10">
      <c r="A599" s="56"/>
      <c r="C599" s="57"/>
      <c r="G599" s="75"/>
      <c r="H599" s="75"/>
      <c r="I599" s="89"/>
      <c r="J599" s="57"/>
    </row>
    <row r="600" s="53" customFormat="1" customHeight="1" spans="1:10">
      <c r="A600" s="56"/>
      <c r="C600" s="57"/>
      <c r="G600" s="75"/>
      <c r="H600" s="75"/>
      <c r="I600" s="89"/>
      <c r="J600" s="57"/>
    </row>
    <row r="601" s="53" customFormat="1" customHeight="1" spans="1:10">
      <c r="A601" s="56"/>
      <c r="C601" s="57"/>
      <c r="G601" s="75"/>
      <c r="H601" s="75"/>
      <c r="I601" s="89"/>
      <c r="J601" s="57"/>
    </row>
    <row r="602" s="53" customFormat="1" customHeight="1" spans="1:10">
      <c r="A602" s="56"/>
      <c r="C602" s="57"/>
      <c r="G602" s="75"/>
      <c r="H602" s="75"/>
      <c r="I602" s="89"/>
      <c r="J602" s="57"/>
    </row>
    <row r="603" s="53" customFormat="1" customHeight="1" spans="1:10">
      <c r="A603" s="56"/>
      <c r="C603" s="57"/>
      <c r="G603" s="75"/>
      <c r="H603" s="75"/>
      <c r="I603" s="89"/>
      <c r="J603" s="57"/>
    </row>
    <row r="604" s="53" customFormat="1" customHeight="1" spans="1:10">
      <c r="A604" s="56"/>
      <c r="C604" s="57"/>
      <c r="G604" s="75"/>
      <c r="H604" s="75"/>
      <c r="I604" s="89"/>
      <c r="J604" s="57"/>
    </row>
    <row r="605" s="53" customFormat="1" customHeight="1" spans="1:10">
      <c r="A605" s="56"/>
      <c r="C605" s="57"/>
      <c r="G605" s="75"/>
      <c r="H605" s="75"/>
      <c r="I605" s="89"/>
      <c r="J605" s="57"/>
    </row>
    <row r="606" s="53" customFormat="1" customHeight="1" spans="1:10">
      <c r="A606" s="56"/>
      <c r="C606" s="57"/>
      <c r="G606" s="75"/>
      <c r="H606" s="75"/>
      <c r="I606" s="89"/>
      <c r="J606" s="57"/>
    </row>
    <row r="607" s="53" customFormat="1" customHeight="1" spans="1:10">
      <c r="A607" s="56"/>
      <c r="C607" s="57"/>
      <c r="G607" s="75"/>
      <c r="H607" s="75"/>
      <c r="I607" s="89"/>
      <c r="J607" s="57"/>
    </row>
    <row r="608" s="53" customFormat="1" customHeight="1" spans="1:10">
      <c r="A608" s="56"/>
      <c r="C608" s="57"/>
      <c r="G608" s="75"/>
      <c r="H608" s="75"/>
      <c r="I608" s="89"/>
      <c r="J608" s="57"/>
    </row>
    <row r="609" s="53" customFormat="1" customHeight="1" spans="1:10">
      <c r="A609" s="56"/>
      <c r="C609" s="57"/>
      <c r="G609" s="75"/>
      <c r="H609" s="75"/>
      <c r="I609" s="89"/>
      <c r="J609" s="57"/>
    </row>
    <row r="610" s="53" customFormat="1" customHeight="1" spans="1:10">
      <c r="A610" s="56"/>
      <c r="C610" s="57"/>
      <c r="G610" s="75"/>
      <c r="H610" s="75"/>
      <c r="I610" s="89"/>
      <c r="J610" s="57"/>
    </row>
    <row r="611" s="53" customFormat="1" customHeight="1" spans="1:10">
      <c r="A611" s="56"/>
      <c r="C611" s="57"/>
      <c r="G611" s="75"/>
      <c r="H611" s="75"/>
      <c r="I611" s="89"/>
      <c r="J611" s="57"/>
    </row>
    <row r="612" s="53" customFormat="1" customHeight="1" spans="1:10">
      <c r="A612" s="56"/>
      <c r="C612" s="57"/>
      <c r="G612" s="75"/>
      <c r="H612" s="75"/>
      <c r="I612" s="89"/>
      <c r="J612" s="57"/>
    </row>
    <row r="613" s="53" customFormat="1" customHeight="1" spans="1:10">
      <c r="A613" s="56"/>
      <c r="C613" s="57"/>
      <c r="G613" s="75"/>
      <c r="H613" s="75"/>
      <c r="I613" s="89"/>
      <c r="J613" s="57"/>
    </row>
    <row r="614" s="53" customFormat="1" customHeight="1" spans="1:10">
      <c r="A614" s="56"/>
      <c r="C614" s="57"/>
      <c r="G614" s="75"/>
      <c r="H614" s="75"/>
      <c r="I614" s="89"/>
      <c r="J614" s="57"/>
    </row>
    <row r="615" s="53" customFormat="1" customHeight="1" spans="1:10">
      <c r="A615" s="56"/>
      <c r="C615" s="57"/>
      <c r="G615" s="75"/>
      <c r="H615" s="75"/>
      <c r="I615" s="89"/>
      <c r="J615" s="57"/>
    </row>
    <row r="616" s="53" customFormat="1" customHeight="1" spans="1:10">
      <c r="A616" s="56"/>
      <c r="C616" s="57"/>
      <c r="G616" s="75"/>
      <c r="H616" s="75"/>
      <c r="I616" s="89"/>
      <c r="J616" s="57"/>
    </row>
    <row r="617" s="53" customFormat="1" customHeight="1" spans="1:10">
      <c r="A617" s="56"/>
      <c r="C617" s="57"/>
      <c r="G617" s="75"/>
      <c r="H617" s="75"/>
      <c r="I617" s="89"/>
      <c r="J617" s="57"/>
    </row>
    <row r="618" s="53" customFormat="1" customHeight="1" spans="1:10">
      <c r="A618" s="56"/>
      <c r="C618" s="57"/>
      <c r="G618" s="75"/>
      <c r="H618" s="75"/>
      <c r="I618" s="89"/>
      <c r="J618" s="57"/>
    </row>
    <row r="619" s="53" customFormat="1" customHeight="1" spans="1:10">
      <c r="A619" s="56"/>
      <c r="C619" s="57"/>
      <c r="G619" s="75"/>
      <c r="H619" s="75"/>
      <c r="I619" s="89"/>
      <c r="J619" s="57"/>
    </row>
    <row r="620" s="53" customFormat="1" customHeight="1" spans="1:10">
      <c r="A620" s="56"/>
      <c r="C620" s="57"/>
      <c r="G620" s="75"/>
      <c r="H620" s="75"/>
      <c r="I620" s="89"/>
      <c r="J620" s="57"/>
    </row>
    <row r="621" s="53" customFormat="1" customHeight="1" spans="1:10">
      <c r="A621" s="56"/>
      <c r="C621" s="57"/>
      <c r="G621" s="75"/>
      <c r="H621" s="75"/>
      <c r="I621" s="89"/>
      <c r="J621" s="57"/>
    </row>
    <row r="622" s="53" customFormat="1" customHeight="1" spans="1:10">
      <c r="A622" s="56"/>
      <c r="C622" s="57"/>
      <c r="G622" s="75"/>
      <c r="H622" s="75"/>
      <c r="I622" s="89"/>
      <c r="J622" s="57"/>
    </row>
    <row r="623" s="53" customFormat="1" customHeight="1" spans="1:10">
      <c r="A623" s="56"/>
      <c r="C623" s="57"/>
      <c r="G623" s="75"/>
      <c r="H623" s="75"/>
      <c r="I623" s="89"/>
      <c r="J623" s="57"/>
    </row>
    <row r="624" s="53" customFormat="1" customHeight="1" spans="1:10">
      <c r="A624" s="56"/>
      <c r="C624" s="57"/>
      <c r="G624" s="75"/>
      <c r="H624" s="75"/>
      <c r="I624" s="89"/>
      <c r="J624" s="57"/>
    </row>
    <row r="625" s="53" customFormat="1" customHeight="1" spans="1:10">
      <c r="A625" s="56"/>
      <c r="C625" s="57"/>
      <c r="G625" s="75"/>
      <c r="H625" s="75"/>
      <c r="I625" s="89"/>
      <c r="J625" s="57"/>
    </row>
    <row r="626" s="53" customFormat="1" customHeight="1" spans="1:10">
      <c r="A626" s="56"/>
      <c r="C626" s="57"/>
      <c r="G626" s="75"/>
      <c r="H626" s="75"/>
      <c r="I626" s="89"/>
      <c r="J626" s="57"/>
    </row>
    <row r="627" s="53" customFormat="1" customHeight="1" spans="1:10">
      <c r="A627" s="56"/>
      <c r="C627" s="57"/>
      <c r="G627" s="75"/>
      <c r="H627" s="75"/>
      <c r="I627" s="89"/>
      <c r="J627" s="57"/>
    </row>
    <row r="628" s="53" customFormat="1" customHeight="1" spans="1:10">
      <c r="A628" s="56"/>
      <c r="C628" s="57"/>
      <c r="G628" s="75"/>
      <c r="H628" s="75"/>
      <c r="I628" s="89"/>
      <c r="J628" s="57"/>
    </row>
    <row r="629" s="53" customFormat="1" customHeight="1" spans="1:10">
      <c r="A629" s="56"/>
      <c r="C629" s="57"/>
      <c r="G629" s="75"/>
      <c r="H629" s="75"/>
      <c r="I629" s="89"/>
      <c r="J629" s="57"/>
    </row>
    <row r="630" s="53" customFormat="1" customHeight="1" spans="1:10">
      <c r="A630" s="56"/>
      <c r="C630" s="57"/>
      <c r="G630" s="75"/>
      <c r="H630" s="75"/>
      <c r="I630" s="89"/>
      <c r="J630" s="57"/>
    </row>
    <row r="631" s="53" customFormat="1" customHeight="1" spans="1:10">
      <c r="A631" s="56"/>
      <c r="C631" s="57"/>
      <c r="G631" s="75"/>
      <c r="H631" s="75"/>
      <c r="I631" s="89"/>
      <c r="J631" s="57"/>
    </row>
    <row r="632" s="53" customFormat="1" customHeight="1" spans="1:10">
      <c r="A632" s="56"/>
      <c r="C632" s="57"/>
      <c r="G632" s="75"/>
      <c r="H632" s="75"/>
      <c r="I632" s="89"/>
      <c r="J632" s="57"/>
    </row>
    <row r="633" s="53" customFormat="1" customHeight="1" spans="1:10">
      <c r="A633" s="56"/>
      <c r="C633" s="57"/>
      <c r="G633" s="75"/>
      <c r="H633" s="75"/>
      <c r="I633" s="89"/>
      <c r="J633" s="57"/>
    </row>
    <row r="634" s="53" customFormat="1" customHeight="1" spans="1:10">
      <c r="A634" s="56"/>
      <c r="C634" s="57"/>
      <c r="G634" s="75"/>
      <c r="H634" s="75"/>
      <c r="I634" s="89"/>
      <c r="J634" s="57"/>
    </row>
    <row r="635" s="53" customFormat="1" customHeight="1" spans="1:10">
      <c r="A635" s="56"/>
      <c r="C635" s="57"/>
      <c r="G635" s="75"/>
      <c r="H635" s="75"/>
      <c r="I635" s="89"/>
      <c r="J635" s="57"/>
    </row>
    <row r="636" s="53" customFormat="1" customHeight="1" spans="1:10">
      <c r="A636" s="56"/>
      <c r="C636" s="57"/>
      <c r="G636" s="75"/>
      <c r="H636" s="75"/>
      <c r="I636" s="89"/>
      <c r="J636" s="57"/>
    </row>
    <row r="637" s="53" customFormat="1" customHeight="1" spans="1:10">
      <c r="A637" s="56"/>
      <c r="C637" s="57"/>
      <c r="G637" s="75"/>
      <c r="H637" s="75"/>
      <c r="I637" s="89"/>
      <c r="J637" s="57"/>
    </row>
    <row r="638" s="53" customFormat="1" customHeight="1" spans="1:10">
      <c r="A638" s="56"/>
      <c r="C638" s="57"/>
      <c r="G638" s="75"/>
      <c r="H638" s="75"/>
      <c r="I638" s="89"/>
      <c r="J638" s="57"/>
    </row>
    <row r="639" s="53" customFormat="1" customHeight="1" spans="1:10">
      <c r="A639" s="56"/>
      <c r="C639" s="57"/>
      <c r="G639" s="75"/>
      <c r="H639" s="75"/>
      <c r="I639" s="89"/>
      <c r="J639" s="57"/>
    </row>
    <row r="640" s="53" customFormat="1" customHeight="1" spans="1:10">
      <c r="A640" s="56"/>
      <c r="C640" s="57"/>
      <c r="G640" s="75"/>
      <c r="H640" s="75"/>
      <c r="I640" s="89"/>
      <c r="J640" s="57"/>
    </row>
    <row r="641" s="53" customFormat="1" customHeight="1" spans="1:10">
      <c r="A641" s="56"/>
      <c r="C641" s="57"/>
      <c r="G641" s="75"/>
      <c r="H641" s="75"/>
      <c r="I641" s="89"/>
      <c r="J641" s="57"/>
    </row>
    <row r="642" s="53" customFormat="1" customHeight="1" spans="1:10">
      <c r="A642" s="56"/>
      <c r="C642" s="57"/>
      <c r="G642" s="75"/>
      <c r="H642" s="75"/>
      <c r="I642" s="89"/>
      <c r="J642" s="57"/>
    </row>
    <row r="643" s="53" customFormat="1" customHeight="1" spans="1:10">
      <c r="A643" s="56"/>
      <c r="C643" s="57"/>
      <c r="G643" s="75"/>
      <c r="H643" s="75"/>
      <c r="I643" s="89"/>
      <c r="J643" s="57"/>
    </row>
    <row r="644" s="53" customFormat="1" customHeight="1" spans="1:10">
      <c r="A644" s="56"/>
      <c r="C644" s="57"/>
      <c r="G644" s="75"/>
      <c r="H644" s="75"/>
      <c r="I644" s="89"/>
      <c r="J644" s="57"/>
    </row>
    <row r="645" s="53" customFormat="1" customHeight="1" spans="1:10">
      <c r="A645" s="56"/>
      <c r="C645" s="57"/>
      <c r="G645" s="75"/>
      <c r="H645" s="75"/>
      <c r="I645" s="89"/>
      <c r="J645" s="57"/>
    </row>
    <row r="646" s="53" customFormat="1" customHeight="1" spans="1:10">
      <c r="A646" s="56"/>
      <c r="C646" s="57"/>
      <c r="G646" s="75"/>
      <c r="H646" s="75"/>
      <c r="I646" s="89"/>
      <c r="J646" s="57"/>
    </row>
    <row r="647" s="53" customFormat="1" customHeight="1" spans="1:10">
      <c r="A647" s="56"/>
      <c r="C647" s="57"/>
      <c r="G647" s="75"/>
      <c r="H647" s="75"/>
      <c r="I647" s="89"/>
      <c r="J647" s="57"/>
    </row>
    <row r="648" s="53" customFormat="1" customHeight="1" spans="1:10">
      <c r="A648" s="56"/>
      <c r="C648" s="57"/>
      <c r="G648" s="75"/>
      <c r="H648" s="75"/>
      <c r="I648" s="89"/>
      <c r="J648" s="57"/>
    </row>
    <row r="649" s="53" customFormat="1" customHeight="1" spans="1:10">
      <c r="A649" s="56"/>
      <c r="C649" s="57"/>
      <c r="G649" s="75"/>
      <c r="H649" s="75"/>
      <c r="I649" s="89"/>
      <c r="J649" s="57"/>
    </row>
    <row r="650" s="53" customFormat="1" customHeight="1" spans="1:10">
      <c r="A650" s="56"/>
      <c r="C650" s="57"/>
      <c r="G650" s="75"/>
      <c r="H650" s="75"/>
      <c r="I650" s="89"/>
      <c r="J650" s="57"/>
    </row>
    <row r="651" s="53" customFormat="1" customHeight="1" spans="1:10">
      <c r="A651" s="56"/>
      <c r="C651" s="57"/>
      <c r="G651" s="75"/>
      <c r="H651" s="75"/>
      <c r="I651" s="89"/>
      <c r="J651" s="57"/>
    </row>
    <row r="652" s="53" customFormat="1" customHeight="1" spans="1:10">
      <c r="A652" s="56"/>
      <c r="C652" s="57"/>
      <c r="G652" s="75"/>
      <c r="H652" s="75"/>
      <c r="I652" s="89"/>
      <c r="J652" s="57"/>
    </row>
    <row r="653" s="53" customFormat="1" customHeight="1" spans="1:10">
      <c r="A653" s="56"/>
      <c r="C653" s="57"/>
      <c r="G653" s="75"/>
      <c r="H653" s="75"/>
      <c r="I653" s="89"/>
      <c r="J653" s="57"/>
    </row>
    <row r="654" s="53" customFormat="1" customHeight="1" spans="1:10">
      <c r="A654" s="56"/>
      <c r="C654" s="57"/>
      <c r="G654" s="75"/>
      <c r="H654" s="75"/>
      <c r="I654" s="89"/>
      <c r="J654" s="57"/>
    </row>
    <row r="655" s="53" customFormat="1" customHeight="1" spans="1:10">
      <c r="A655" s="56"/>
      <c r="C655" s="57"/>
      <c r="G655" s="75"/>
      <c r="H655" s="75"/>
      <c r="I655" s="89"/>
      <c r="J655" s="57"/>
    </row>
    <row r="656" s="53" customFormat="1" customHeight="1" spans="1:10">
      <c r="A656" s="56"/>
      <c r="C656" s="57"/>
      <c r="G656" s="75"/>
      <c r="H656" s="75"/>
      <c r="I656" s="89"/>
      <c r="J656" s="57"/>
    </row>
    <row r="657" s="53" customFormat="1" customHeight="1" spans="1:10">
      <c r="A657" s="56"/>
      <c r="C657" s="57"/>
      <c r="G657" s="75"/>
      <c r="H657" s="75"/>
      <c r="I657" s="89"/>
      <c r="J657" s="57"/>
    </row>
    <row r="658" s="53" customFormat="1" customHeight="1" spans="1:10">
      <c r="A658" s="56"/>
      <c r="C658" s="57"/>
      <c r="G658" s="75"/>
      <c r="H658" s="75"/>
      <c r="I658" s="89"/>
      <c r="J658" s="57"/>
    </row>
    <row r="659" s="53" customFormat="1" customHeight="1" spans="1:10">
      <c r="A659" s="56"/>
      <c r="C659" s="57"/>
      <c r="G659" s="75"/>
      <c r="H659" s="75"/>
      <c r="I659" s="89"/>
      <c r="J659" s="57"/>
    </row>
    <row r="660" s="53" customFormat="1" customHeight="1" spans="1:10">
      <c r="A660" s="56"/>
      <c r="C660" s="57"/>
      <c r="G660" s="75"/>
      <c r="H660" s="75"/>
      <c r="I660" s="89"/>
      <c r="J660" s="57"/>
    </row>
    <row r="661" s="53" customFormat="1" customHeight="1" spans="1:10">
      <c r="A661" s="56"/>
      <c r="C661" s="57"/>
      <c r="G661" s="75"/>
      <c r="H661" s="75"/>
      <c r="I661" s="89"/>
      <c r="J661" s="57"/>
    </row>
    <row r="662" s="53" customFormat="1" customHeight="1" spans="1:10">
      <c r="A662" s="56"/>
      <c r="C662" s="57"/>
      <c r="G662" s="75"/>
      <c r="H662" s="75"/>
      <c r="I662" s="89"/>
      <c r="J662" s="57"/>
    </row>
    <row r="663" s="53" customFormat="1" customHeight="1" spans="1:10">
      <c r="A663" s="56"/>
      <c r="C663" s="57"/>
      <c r="G663" s="75"/>
      <c r="H663" s="75"/>
      <c r="I663" s="89"/>
      <c r="J663" s="57"/>
    </row>
    <row r="664" s="53" customFormat="1" customHeight="1" spans="1:10">
      <c r="A664" s="56"/>
      <c r="C664" s="57"/>
      <c r="G664" s="75"/>
      <c r="H664" s="75"/>
      <c r="I664" s="89"/>
      <c r="J664" s="57"/>
    </row>
    <row r="665" s="53" customFormat="1" customHeight="1" spans="1:10">
      <c r="A665" s="56"/>
      <c r="C665" s="57"/>
      <c r="G665" s="75"/>
      <c r="H665" s="75"/>
      <c r="I665" s="89"/>
      <c r="J665" s="57"/>
    </row>
    <row r="666" s="53" customFormat="1" customHeight="1" spans="1:10">
      <c r="A666" s="56"/>
      <c r="C666" s="57"/>
      <c r="G666" s="75"/>
      <c r="H666" s="75"/>
      <c r="I666" s="89"/>
      <c r="J666" s="57"/>
    </row>
    <row r="667" s="53" customFormat="1" customHeight="1" spans="1:10">
      <c r="A667" s="56"/>
      <c r="C667" s="57"/>
      <c r="G667" s="75"/>
      <c r="H667" s="75"/>
      <c r="I667" s="89"/>
      <c r="J667" s="57"/>
    </row>
    <row r="668" s="53" customFormat="1" customHeight="1" spans="1:10">
      <c r="A668" s="56"/>
      <c r="C668" s="57"/>
      <c r="G668" s="75"/>
      <c r="H668" s="75"/>
      <c r="I668" s="89"/>
      <c r="J668" s="57"/>
    </row>
    <row r="669" s="53" customFormat="1" customHeight="1" spans="1:10">
      <c r="A669" s="56"/>
      <c r="C669" s="57"/>
      <c r="G669" s="75"/>
      <c r="H669" s="75"/>
      <c r="I669" s="89"/>
      <c r="J669" s="57"/>
    </row>
    <row r="670" s="53" customFormat="1" customHeight="1" spans="1:10">
      <c r="A670" s="56"/>
      <c r="C670" s="57"/>
      <c r="G670" s="75"/>
      <c r="H670" s="75"/>
      <c r="I670" s="89"/>
      <c r="J670" s="57"/>
    </row>
    <row r="671" s="53" customFormat="1" customHeight="1" spans="1:10">
      <c r="A671" s="56"/>
      <c r="C671" s="57"/>
      <c r="G671" s="75"/>
      <c r="H671" s="75"/>
      <c r="I671" s="89"/>
      <c r="J671" s="57"/>
    </row>
    <row r="672" s="53" customFormat="1" customHeight="1" spans="1:10">
      <c r="A672" s="56"/>
      <c r="C672" s="57"/>
      <c r="G672" s="75"/>
      <c r="H672" s="75"/>
      <c r="I672" s="89"/>
      <c r="J672" s="57"/>
    </row>
    <row r="673" s="53" customFormat="1" customHeight="1" spans="1:10">
      <c r="A673" s="56"/>
      <c r="C673" s="57"/>
      <c r="G673" s="75"/>
      <c r="H673" s="75"/>
      <c r="I673" s="89"/>
      <c r="J673" s="57"/>
    </row>
    <row r="674" s="53" customFormat="1" customHeight="1" spans="1:10">
      <c r="A674" s="56"/>
      <c r="C674" s="57"/>
      <c r="G674" s="75"/>
      <c r="H674" s="75"/>
      <c r="I674" s="89"/>
      <c r="J674" s="57"/>
    </row>
    <row r="675" s="53" customFormat="1" customHeight="1" spans="1:10">
      <c r="A675" s="56"/>
      <c r="C675" s="57"/>
      <c r="G675" s="75"/>
      <c r="H675" s="75"/>
      <c r="I675" s="89"/>
      <c r="J675" s="57"/>
    </row>
    <row r="676" s="53" customFormat="1" customHeight="1" spans="1:10">
      <c r="A676" s="56"/>
      <c r="C676" s="57"/>
      <c r="G676" s="75"/>
      <c r="H676" s="75"/>
      <c r="I676" s="89"/>
      <c r="J676" s="57"/>
    </row>
    <row r="677" s="53" customFormat="1" customHeight="1" spans="1:10">
      <c r="A677" s="56"/>
      <c r="C677" s="57"/>
      <c r="G677" s="75"/>
      <c r="H677" s="75"/>
      <c r="I677" s="89"/>
      <c r="J677" s="57"/>
    </row>
    <row r="678" s="53" customFormat="1" customHeight="1" spans="1:10">
      <c r="A678" s="56"/>
      <c r="C678" s="57"/>
      <c r="G678" s="75"/>
      <c r="H678" s="75"/>
      <c r="I678" s="89"/>
      <c r="J678" s="57"/>
    </row>
    <row r="679" s="53" customFormat="1" customHeight="1" spans="1:10">
      <c r="A679" s="56"/>
      <c r="C679" s="57"/>
      <c r="G679" s="75"/>
      <c r="H679" s="75"/>
      <c r="I679" s="89"/>
      <c r="J679" s="57"/>
    </row>
    <row r="680" s="53" customFormat="1" customHeight="1" spans="1:10">
      <c r="A680" s="56"/>
      <c r="C680" s="57"/>
      <c r="G680" s="75"/>
      <c r="H680" s="75"/>
      <c r="I680" s="89"/>
      <c r="J680" s="57"/>
    </row>
    <row r="681" s="53" customFormat="1" customHeight="1" spans="1:10">
      <c r="A681" s="56"/>
      <c r="C681" s="57"/>
      <c r="G681" s="75"/>
      <c r="H681" s="75"/>
      <c r="I681" s="89"/>
      <c r="J681" s="57"/>
    </row>
    <row r="682" s="53" customFormat="1" customHeight="1" spans="1:10">
      <c r="A682" s="56"/>
      <c r="C682" s="57"/>
      <c r="G682" s="75"/>
      <c r="H682" s="75"/>
      <c r="I682" s="89"/>
      <c r="J682" s="57"/>
    </row>
    <row r="683" s="53" customFormat="1" customHeight="1" spans="1:10">
      <c r="A683" s="56"/>
      <c r="C683" s="57"/>
      <c r="G683" s="75"/>
      <c r="H683" s="75"/>
      <c r="I683" s="89"/>
      <c r="J683" s="57"/>
    </row>
    <row r="684" s="53" customFormat="1" customHeight="1" spans="1:10">
      <c r="A684" s="56"/>
      <c r="C684" s="57"/>
      <c r="G684" s="75"/>
      <c r="H684" s="75"/>
      <c r="I684" s="89"/>
      <c r="J684" s="57"/>
    </row>
    <row r="685" s="53" customFormat="1" customHeight="1" spans="1:10">
      <c r="A685" s="56"/>
      <c r="C685" s="57"/>
      <c r="G685" s="75"/>
      <c r="H685" s="75"/>
      <c r="I685" s="89"/>
      <c r="J685" s="57"/>
    </row>
    <row r="686" s="53" customFormat="1" customHeight="1" spans="1:10">
      <c r="A686" s="56"/>
      <c r="C686" s="57"/>
      <c r="G686" s="75"/>
      <c r="H686" s="75"/>
      <c r="I686" s="89"/>
      <c r="J686" s="57"/>
    </row>
    <row r="687" s="53" customFormat="1" customHeight="1" spans="1:10">
      <c r="A687" s="56"/>
      <c r="C687" s="57"/>
      <c r="G687" s="75"/>
      <c r="H687" s="75"/>
      <c r="I687" s="89"/>
      <c r="J687" s="57"/>
    </row>
    <row r="688" s="53" customFormat="1" customHeight="1" spans="1:10">
      <c r="A688" s="56"/>
      <c r="C688" s="57"/>
      <c r="G688" s="75"/>
      <c r="H688" s="75"/>
      <c r="I688" s="89"/>
      <c r="J688" s="57"/>
    </row>
    <row r="689" s="53" customFormat="1" customHeight="1" spans="1:10">
      <c r="A689" s="56"/>
      <c r="C689" s="57"/>
      <c r="G689" s="75"/>
      <c r="H689" s="75"/>
      <c r="I689" s="89"/>
      <c r="J689" s="57"/>
    </row>
    <row r="690" s="53" customFormat="1" customHeight="1" spans="1:10">
      <c r="A690" s="56"/>
      <c r="C690" s="57"/>
      <c r="G690" s="75"/>
      <c r="H690" s="75"/>
      <c r="I690" s="89"/>
      <c r="J690" s="57"/>
    </row>
    <row r="691" s="53" customFormat="1" customHeight="1" spans="1:10">
      <c r="A691" s="56"/>
      <c r="C691" s="57"/>
      <c r="G691" s="75"/>
      <c r="H691" s="75"/>
      <c r="I691" s="89"/>
      <c r="J691" s="57"/>
    </row>
    <row r="692" s="53" customFormat="1" customHeight="1" spans="1:10">
      <c r="A692" s="56"/>
      <c r="C692" s="57"/>
      <c r="G692" s="75"/>
      <c r="H692" s="75"/>
      <c r="I692" s="89"/>
      <c r="J692" s="57"/>
    </row>
    <row r="693" s="53" customFormat="1" customHeight="1" spans="1:10">
      <c r="A693" s="56"/>
      <c r="C693" s="57"/>
      <c r="G693" s="75"/>
      <c r="H693" s="75"/>
      <c r="I693" s="89"/>
      <c r="J693" s="57"/>
    </row>
    <row r="694" s="53" customFormat="1" customHeight="1" spans="1:10">
      <c r="A694" s="56"/>
      <c r="C694" s="57"/>
      <c r="G694" s="75"/>
      <c r="H694" s="75"/>
      <c r="I694" s="89"/>
      <c r="J694" s="57"/>
    </row>
    <row r="695" s="53" customFormat="1" customHeight="1" spans="1:10">
      <c r="A695" s="56"/>
      <c r="C695" s="57"/>
      <c r="G695" s="75"/>
      <c r="H695" s="75"/>
      <c r="I695" s="89"/>
      <c r="J695" s="57"/>
    </row>
    <row r="696" s="53" customFormat="1" customHeight="1" spans="1:10">
      <c r="A696" s="56"/>
      <c r="C696" s="57"/>
      <c r="G696" s="75"/>
      <c r="H696" s="75"/>
      <c r="I696" s="89"/>
      <c r="J696" s="57"/>
    </row>
    <row r="697" s="53" customFormat="1" customHeight="1" spans="1:10">
      <c r="A697" s="56"/>
      <c r="C697" s="57"/>
      <c r="G697" s="75"/>
      <c r="H697" s="75"/>
      <c r="I697" s="89"/>
      <c r="J697" s="57"/>
    </row>
    <row r="698" s="53" customFormat="1" customHeight="1" spans="1:10">
      <c r="A698" s="56"/>
      <c r="C698" s="57"/>
      <c r="G698" s="75"/>
      <c r="H698" s="75"/>
      <c r="I698" s="89"/>
      <c r="J698" s="57"/>
    </row>
    <row r="699" s="53" customFormat="1" customHeight="1" spans="1:10">
      <c r="A699" s="56"/>
      <c r="C699" s="57"/>
      <c r="G699" s="75"/>
      <c r="H699" s="75"/>
      <c r="I699" s="89"/>
      <c r="J699" s="57"/>
    </row>
    <row r="700" s="53" customFormat="1" customHeight="1" spans="1:10">
      <c r="A700" s="56"/>
      <c r="C700" s="57"/>
      <c r="G700" s="75"/>
      <c r="H700" s="75"/>
      <c r="I700" s="89"/>
      <c r="J700" s="57"/>
    </row>
    <row r="701" s="53" customFormat="1" customHeight="1" spans="1:10">
      <c r="A701" s="56"/>
      <c r="C701" s="57"/>
      <c r="G701" s="75"/>
      <c r="H701" s="75"/>
      <c r="I701" s="89"/>
      <c r="J701" s="57"/>
    </row>
    <row r="702" s="53" customFormat="1" customHeight="1" spans="1:10">
      <c r="A702" s="56"/>
      <c r="C702" s="57"/>
      <c r="G702" s="75"/>
      <c r="H702" s="75"/>
      <c r="I702" s="89"/>
      <c r="J702" s="57"/>
    </row>
    <row r="703" s="53" customFormat="1" customHeight="1" spans="1:10">
      <c r="A703" s="56"/>
      <c r="C703" s="57"/>
      <c r="G703" s="75"/>
      <c r="H703" s="75"/>
      <c r="I703" s="89"/>
      <c r="J703" s="57"/>
    </row>
  </sheetData>
  <mergeCells count="2">
    <mergeCell ref="A2:C2"/>
    <mergeCell ref="A35:B35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9"/>
  <sheetViews>
    <sheetView tabSelected="1" workbookViewId="0">
      <selection activeCell="D11" sqref="D11"/>
    </sheetView>
  </sheetViews>
  <sheetFormatPr defaultColWidth="15.5" defaultRowHeight="14.4" outlineLevelCol="1"/>
  <cols>
    <col min="1" max="2" width="38.5" style="40" customWidth="1"/>
    <col min="3" max="243" width="9" style="40" customWidth="1"/>
    <col min="244" max="244" width="16.8796296296296" style="40" customWidth="1"/>
    <col min="245" max="16377" width="15.5" style="40"/>
  </cols>
  <sheetData>
    <row r="1" s="40" customFormat="1" ht="18.75" customHeight="1" spans="1:1">
      <c r="A1" s="37" t="s">
        <v>622</v>
      </c>
    </row>
    <row r="2" s="41" customFormat="1" ht="53.45" customHeight="1" spans="1:2">
      <c r="A2" s="44" t="s">
        <v>623</v>
      </c>
      <c r="B2" s="44"/>
    </row>
    <row r="3" s="42" customFormat="1" ht="21" customHeight="1" spans="1:2">
      <c r="A3" s="45" t="s">
        <v>2</v>
      </c>
      <c r="B3" s="45"/>
    </row>
    <row r="4" s="43" customFormat="1" ht="42" customHeight="1" spans="1:2">
      <c r="A4" s="46" t="s">
        <v>624</v>
      </c>
      <c r="B4" s="47">
        <f>SUM(B5:B8)</f>
        <v>2405.45</v>
      </c>
    </row>
    <row r="5" s="42" customFormat="1" ht="51.75" customHeight="1" spans="1:2">
      <c r="A5" s="48" t="s">
        <v>625</v>
      </c>
      <c r="B5" s="49">
        <v>210</v>
      </c>
    </row>
    <row r="6" s="42" customFormat="1" ht="51.75" customHeight="1" spans="1:2">
      <c r="A6" s="48" t="s">
        <v>412</v>
      </c>
      <c r="B6" s="49">
        <v>301</v>
      </c>
    </row>
    <row r="7" s="42" customFormat="1" ht="51.75" customHeight="1" spans="1:2">
      <c r="A7" s="48" t="s">
        <v>626</v>
      </c>
      <c r="B7" s="50">
        <v>679.4</v>
      </c>
    </row>
    <row r="8" s="42" customFormat="1" ht="51.75" customHeight="1" spans="1:2">
      <c r="A8" s="48" t="s">
        <v>414</v>
      </c>
      <c r="B8" s="50">
        <v>1215.05</v>
      </c>
    </row>
    <row r="9" s="42" customFormat="1"/>
    <row r="10" s="42" customFormat="1"/>
    <row r="11" s="42" customFormat="1"/>
    <row r="12" s="42" customFormat="1"/>
    <row r="13" s="42" customFormat="1"/>
    <row r="14" s="42" customFormat="1"/>
    <row r="15" s="42" customFormat="1"/>
    <row r="16" s="42" customFormat="1"/>
    <row r="17" s="42" customFormat="1"/>
    <row r="18" s="42" customFormat="1"/>
    <row r="19" s="42" customFormat="1"/>
    <row r="20" s="42" customFormat="1"/>
    <row r="21" s="42" customFormat="1"/>
    <row r="22" s="42" customFormat="1"/>
    <row r="23" s="42" customFormat="1"/>
    <row r="24" s="42" customFormat="1"/>
    <row r="25" s="42" customFormat="1"/>
    <row r="26" s="42" customFormat="1"/>
    <row r="27" s="42" customFormat="1"/>
    <row r="28" s="42" customFormat="1"/>
    <row r="29" s="42" customFormat="1"/>
    <row r="30" s="42" customFormat="1"/>
    <row r="31" s="42" customFormat="1"/>
    <row r="32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  <row r="691" s="42" customFormat="1"/>
    <row r="692" s="42" customFormat="1"/>
    <row r="693" s="42" customFormat="1"/>
    <row r="694" s="42" customFormat="1"/>
    <row r="695" s="42" customFormat="1"/>
    <row r="696" s="42" customFormat="1"/>
    <row r="697" s="42" customFormat="1"/>
    <row r="698" s="42" customFormat="1"/>
    <row r="699" s="42" customFormat="1"/>
    <row r="700" s="42" customFormat="1"/>
    <row r="701" s="42" customFormat="1"/>
    <row r="702" s="42" customFormat="1"/>
    <row r="703" s="42" customFormat="1"/>
    <row r="704" s="42" customFormat="1"/>
    <row r="705" s="42" customFormat="1"/>
    <row r="706" s="42" customFormat="1"/>
    <row r="707" s="42" customFormat="1"/>
    <row r="708" s="42" customFormat="1"/>
    <row r="709" s="42" customFormat="1"/>
  </sheetData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C4" workbookViewId="0">
      <selection activeCell="E22" sqref="E22"/>
    </sheetView>
  </sheetViews>
  <sheetFormatPr defaultColWidth="10" defaultRowHeight="14.4"/>
  <cols>
    <col min="1" max="2" width="10" style="22" hidden="1" customWidth="1"/>
    <col min="3" max="3" width="25.5" style="22" customWidth="1"/>
    <col min="4" max="9" width="17.25" style="22" customWidth="1"/>
    <col min="10" max="16384" width="10" style="22"/>
  </cols>
  <sheetData>
    <row r="1" ht="22.5" hidden="1" customHeight="1" spans="1:4">
      <c r="A1" s="23">
        <v>0</v>
      </c>
      <c r="B1" s="23" t="s">
        <v>627</v>
      </c>
      <c r="C1" s="23" t="s">
        <v>628</v>
      </c>
      <c r="D1" s="23" t="s">
        <v>629</v>
      </c>
    </row>
    <row r="2" ht="22.5" hidden="1" customHeight="1" spans="1:5">
      <c r="A2" s="23">
        <v>0</v>
      </c>
      <c r="B2" s="23" t="s">
        <v>630</v>
      </c>
      <c r="C2" s="23" t="s">
        <v>631</v>
      </c>
      <c r="D2" s="23" t="s">
        <v>632</v>
      </c>
      <c r="E2" s="23"/>
    </row>
    <row r="3" ht="13.5" hidden="1" customHeight="1" spans="1:9">
      <c r="A3" s="23">
        <v>0</v>
      </c>
      <c r="B3" s="23" t="s">
        <v>633</v>
      </c>
      <c r="C3" s="23" t="s">
        <v>634</v>
      </c>
      <c r="E3" s="23" t="s">
        <v>635</v>
      </c>
      <c r="F3" s="23" t="s">
        <v>636</v>
      </c>
      <c r="H3" s="23" t="s">
        <v>637</v>
      </c>
      <c r="I3" s="23" t="s">
        <v>638</v>
      </c>
    </row>
    <row r="4" ht="15.6" spans="1:3">
      <c r="A4" s="23">
        <v>0</v>
      </c>
      <c r="B4" s="23"/>
      <c r="C4" s="37" t="s">
        <v>639</v>
      </c>
    </row>
    <row r="5" s="21" customFormat="1" ht="28.9" customHeight="1" spans="1:9">
      <c r="A5" s="31">
        <v>0</v>
      </c>
      <c r="C5" s="32" t="s">
        <v>640</v>
      </c>
      <c r="D5" s="32"/>
      <c r="E5" s="32"/>
      <c r="F5" s="32"/>
      <c r="G5" s="32"/>
      <c r="H5" s="32"/>
      <c r="I5" s="32"/>
    </row>
    <row r="6" s="21" customFormat="1" ht="29.1" customHeight="1" spans="1:9">
      <c r="A6" s="31">
        <v>0</v>
      </c>
      <c r="C6" s="31"/>
      <c r="D6" s="31"/>
      <c r="I6" s="39" t="s">
        <v>641</v>
      </c>
    </row>
    <row r="7" s="21" customFormat="1" ht="29.1" customHeight="1" spans="1:9">
      <c r="A7" s="31">
        <v>0</v>
      </c>
      <c r="C7" s="27" t="s">
        <v>642</v>
      </c>
      <c r="D7" s="27" t="s">
        <v>643</v>
      </c>
      <c r="E7" s="27"/>
      <c r="F7" s="27"/>
      <c r="G7" s="27" t="s">
        <v>644</v>
      </c>
      <c r="H7" s="27"/>
      <c r="I7" s="27"/>
    </row>
    <row r="8" s="21" customFormat="1" ht="29.1" customHeight="1" spans="1:9">
      <c r="A8" s="31">
        <v>0</v>
      </c>
      <c r="C8" s="27"/>
      <c r="D8" s="38"/>
      <c r="E8" s="27" t="s">
        <v>645</v>
      </c>
      <c r="F8" s="27" t="s">
        <v>646</v>
      </c>
      <c r="G8" s="38"/>
      <c r="H8" s="27" t="s">
        <v>645</v>
      </c>
      <c r="I8" s="27" t="s">
        <v>646</v>
      </c>
    </row>
    <row r="9" s="21" customFormat="1" ht="29.1" customHeight="1" spans="1:9">
      <c r="A9" s="31">
        <v>0</v>
      </c>
      <c r="C9" s="27" t="s">
        <v>647</v>
      </c>
      <c r="D9" s="27" t="s">
        <v>648</v>
      </c>
      <c r="E9" s="27" t="s">
        <v>649</v>
      </c>
      <c r="F9" s="27" t="s">
        <v>650</v>
      </c>
      <c r="G9" s="27" t="s">
        <v>651</v>
      </c>
      <c r="H9" s="27" t="s">
        <v>652</v>
      </c>
      <c r="I9" s="27" t="s">
        <v>653</v>
      </c>
    </row>
    <row r="10" s="21" customFormat="1" ht="29.1" customHeight="1" spans="1:9">
      <c r="A10" s="31" t="s">
        <v>654</v>
      </c>
      <c r="B10" s="31" t="s">
        <v>655</v>
      </c>
      <c r="C10" s="28" t="s">
        <v>656</v>
      </c>
      <c r="D10" s="35">
        <f>F10+E10</f>
        <v>123.3767</v>
      </c>
      <c r="E10" s="35">
        <v>112.1116</v>
      </c>
      <c r="F10" s="35">
        <v>11.2651</v>
      </c>
      <c r="G10" s="35">
        <v>96.0829320697</v>
      </c>
      <c r="H10" s="35">
        <v>85.3829320697</v>
      </c>
      <c r="I10" s="35">
        <v>10.7</v>
      </c>
    </row>
    <row r="11" ht="14.25" customHeight="1" spans="1:9">
      <c r="A11" s="23">
        <v>0</v>
      </c>
      <c r="C11" s="23" t="s">
        <v>657</v>
      </c>
      <c r="D11" s="23"/>
      <c r="E11" s="23"/>
      <c r="F11" s="23"/>
      <c r="G11" s="23"/>
      <c r="H11" s="23"/>
      <c r="I11" s="23"/>
    </row>
    <row r="12" spans="3:9">
      <c r="C12" s="23" t="s">
        <v>658</v>
      </c>
      <c r="D12" s="23"/>
      <c r="E12" s="23"/>
      <c r="F12" s="23"/>
      <c r="G12" s="23"/>
      <c r="H12" s="23"/>
      <c r="I12" s="23"/>
    </row>
  </sheetData>
  <mergeCells count="6">
    <mergeCell ref="C5:I5"/>
    <mergeCell ref="D7:F7"/>
    <mergeCell ref="G7:I7"/>
    <mergeCell ref="C11:I11"/>
    <mergeCell ref="C12:I12"/>
    <mergeCell ref="C7:C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A4" sqref="A4"/>
    </sheetView>
  </sheetViews>
  <sheetFormatPr defaultColWidth="10" defaultRowHeight="14.4" outlineLevelCol="2"/>
  <cols>
    <col min="1" max="1" width="44.8796296296296" style="22" customWidth="1"/>
    <col min="2" max="2" width="16.75" style="22" customWidth="1"/>
    <col min="3" max="3" width="15.75" style="22" customWidth="1"/>
    <col min="4" max="4" width="9.75" style="22" customWidth="1"/>
    <col min="5" max="16384" width="10" style="22"/>
  </cols>
  <sheetData>
    <row r="1" ht="13.5" hidden="1" customHeight="1" spans="1:1">
      <c r="A1" s="23" t="s">
        <v>659</v>
      </c>
    </row>
    <row r="2" ht="22.5" hidden="1" customHeight="1" spans="1:3">
      <c r="A2" s="23" t="s">
        <v>660</v>
      </c>
      <c r="B2" s="23" t="s">
        <v>631</v>
      </c>
      <c r="C2" s="23" t="s">
        <v>661</v>
      </c>
    </row>
    <row r="3" ht="13.5" hidden="1" customHeight="1" spans="1:3">
      <c r="A3" s="23" t="s">
        <v>662</v>
      </c>
      <c r="B3" s="23" t="s">
        <v>663</v>
      </c>
      <c r="C3" s="23" t="s">
        <v>664</v>
      </c>
    </row>
    <row r="4" ht="24" customHeight="1" spans="1:1">
      <c r="A4" s="34" t="s">
        <v>665</v>
      </c>
    </row>
    <row r="5" ht="33.95" customHeight="1" spans="1:3">
      <c r="A5" s="32" t="s">
        <v>666</v>
      </c>
      <c r="B5" s="32"/>
      <c r="C5" s="32"/>
    </row>
    <row r="6" ht="20.1" customHeight="1" spans="1:3">
      <c r="A6" s="23"/>
      <c r="B6" s="23"/>
      <c r="C6" s="26" t="s">
        <v>641</v>
      </c>
    </row>
    <row r="7" s="21" customFormat="1" ht="33" customHeight="1" spans="1:3">
      <c r="A7" s="27" t="s">
        <v>667</v>
      </c>
      <c r="B7" s="27" t="s">
        <v>4</v>
      </c>
      <c r="C7" s="27" t="s">
        <v>668</v>
      </c>
    </row>
    <row r="8" s="21" customFormat="1" ht="33" customHeight="1" spans="1:3">
      <c r="A8" s="28" t="s">
        <v>669</v>
      </c>
      <c r="B8" s="35" t="s">
        <v>532</v>
      </c>
      <c r="C8" s="35">
        <v>85.91</v>
      </c>
    </row>
    <row r="9" s="21" customFormat="1" ht="33" customHeight="1" spans="1:3">
      <c r="A9" s="28" t="s">
        <v>670</v>
      </c>
      <c r="B9" s="35">
        <v>112.11</v>
      </c>
      <c r="C9" s="35"/>
    </row>
    <row r="10" s="21" customFormat="1" ht="33" customHeight="1" spans="1:3">
      <c r="A10" s="28" t="s">
        <v>671</v>
      </c>
      <c r="B10" s="35" t="s">
        <v>532</v>
      </c>
      <c r="C10" s="35">
        <v>4.1</v>
      </c>
    </row>
    <row r="11" s="21" customFormat="1" ht="33" customHeight="1" spans="1:3">
      <c r="A11" s="28" t="s">
        <v>672</v>
      </c>
      <c r="B11" s="35" t="s">
        <v>673</v>
      </c>
      <c r="C11" s="35">
        <v>0</v>
      </c>
    </row>
    <row r="12" s="21" customFormat="1" ht="33" customHeight="1" spans="1:3">
      <c r="A12" s="28" t="s">
        <v>674</v>
      </c>
      <c r="B12" s="35"/>
      <c r="C12" s="35">
        <v>4.1</v>
      </c>
    </row>
    <row r="13" s="21" customFormat="1" ht="33" customHeight="1" spans="1:3">
      <c r="A13" s="28" t="s">
        <v>675</v>
      </c>
      <c r="B13" s="35"/>
      <c r="C13" s="35">
        <v>4.63</v>
      </c>
    </row>
    <row r="14" s="21" customFormat="1" ht="33" customHeight="1" spans="1:3">
      <c r="A14" s="28" t="s">
        <v>676</v>
      </c>
      <c r="B14" s="35"/>
      <c r="C14" s="36">
        <f>C8+C10-C13</f>
        <v>85.38</v>
      </c>
    </row>
    <row r="15" s="21" customFormat="1" ht="33" customHeight="1" spans="1:3">
      <c r="A15" s="28" t="s">
        <v>677</v>
      </c>
      <c r="B15" s="35">
        <v>0</v>
      </c>
      <c r="C15" s="35"/>
    </row>
    <row r="16" s="21" customFormat="1" ht="33" customHeight="1" spans="1:3">
      <c r="A16" s="28" t="s">
        <v>678</v>
      </c>
      <c r="B16" s="35">
        <v>0</v>
      </c>
      <c r="C16" s="35"/>
    </row>
    <row r="17" ht="21" customHeight="1"/>
  </sheetData>
  <mergeCells count="1">
    <mergeCell ref="A5:C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F11" sqref="F11"/>
    </sheetView>
  </sheetViews>
  <sheetFormatPr defaultColWidth="10" defaultRowHeight="14.4" outlineLevelCol="2"/>
  <cols>
    <col min="1" max="1" width="51.1296296296296" style="22" customWidth="1"/>
    <col min="2" max="2" width="19" style="22" customWidth="1"/>
    <col min="3" max="3" width="16.5" style="22" customWidth="1"/>
    <col min="4" max="4" width="9.75" style="22" customWidth="1"/>
    <col min="5" max="16384" width="10" style="22"/>
  </cols>
  <sheetData>
    <row r="1" ht="13.5" hidden="1" customHeight="1" spans="1:2">
      <c r="A1" s="23" t="s">
        <v>659</v>
      </c>
      <c r="B1" s="23"/>
    </row>
    <row r="2" ht="22.5" hidden="1" customHeight="1" spans="1:3">
      <c r="A2" s="23" t="s">
        <v>660</v>
      </c>
      <c r="B2" s="23" t="s">
        <v>631</v>
      </c>
      <c r="C2" s="23" t="s">
        <v>661</v>
      </c>
    </row>
    <row r="3" ht="13.5" hidden="1" customHeight="1" spans="1:3">
      <c r="A3" s="23" t="s">
        <v>662</v>
      </c>
      <c r="B3" s="23" t="s">
        <v>663</v>
      </c>
      <c r="C3" s="23" t="s">
        <v>664</v>
      </c>
    </row>
    <row r="4" ht="21.95" customHeight="1" spans="1:1">
      <c r="A4" s="34" t="s">
        <v>679</v>
      </c>
    </row>
    <row r="5" ht="35.1" customHeight="1" spans="1:3">
      <c r="A5" s="32" t="s">
        <v>680</v>
      </c>
      <c r="B5" s="32"/>
      <c r="C5" s="32"/>
    </row>
    <row r="6" ht="21" customHeight="1" spans="1:3">
      <c r="A6" s="23"/>
      <c r="B6" s="23"/>
      <c r="C6" s="26" t="s">
        <v>641</v>
      </c>
    </row>
    <row r="7" s="21" customFormat="1" ht="36.95" customHeight="1" spans="1:3">
      <c r="A7" s="27" t="s">
        <v>667</v>
      </c>
      <c r="B7" s="27" t="s">
        <v>4</v>
      </c>
      <c r="C7" s="27" t="s">
        <v>668</v>
      </c>
    </row>
    <row r="8" s="21" customFormat="1" ht="36.95" customHeight="1" spans="1:3">
      <c r="A8" s="28" t="s">
        <v>681</v>
      </c>
      <c r="B8" s="35"/>
      <c r="C8" s="35">
        <v>5</v>
      </c>
    </row>
    <row r="9" s="21" customFormat="1" ht="36.95" customHeight="1" spans="1:3">
      <c r="A9" s="28" t="s">
        <v>682</v>
      </c>
      <c r="B9" s="35">
        <v>11.27</v>
      </c>
      <c r="C9" s="35"/>
    </row>
    <row r="10" s="21" customFormat="1" ht="36.95" customHeight="1" spans="1:3">
      <c r="A10" s="28" t="s">
        <v>683</v>
      </c>
      <c r="B10" s="35"/>
      <c r="C10" s="35">
        <v>5.7</v>
      </c>
    </row>
    <row r="11" s="21" customFormat="1" ht="36.95" customHeight="1" spans="1:3">
      <c r="A11" s="28" t="s">
        <v>684</v>
      </c>
      <c r="B11" s="35"/>
      <c r="C11" s="35"/>
    </row>
    <row r="12" s="21" customFormat="1" ht="36.95" customHeight="1" spans="1:3">
      <c r="A12" s="28" t="s">
        <v>685</v>
      </c>
      <c r="B12" s="35"/>
      <c r="C12" s="35">
        <v>10.7</v>
      </c>
    </row>
    <row r="13" s="21" customFormat="1" ht="36.95" customHeight="1" spans="1:3">
      <c r="A13" s="28" t="s">
        <v>686</v>
      </c>
      <c r="B13" s="35"/>
      <c r="C13" s="35"/>
    </row>
    <row r="14" s="21" customFormat="1" ht="36.95" customHeight="1" spans="1:3">
      <c r="A14" s="28" t="s">
        <v>687</v>
      </c>
      <c r="B14" s="35"/>
      <c r="C14" s="35"/>
    </row>
    <row r="15" ht="27.95" customHeight="1"/>
  </sheetData>
  <mergeCells count="1">
    <mergeCell ref="A5:C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4" workbookViewId="0">
      <selection activeCell="F17" sqref="F17"/>
    </sheetView>
  </sheetViews>
  <sheetFormatPr defaultColWidth="10" defaultRowHeight="14.4" outlineLevelCol="3"/>
  <cols>
    <col min="1" max="1" width="31.6296296296296" style="22" customWidth="1"/>
    <col min="2" max="2" width="14.6296296296296" style="22" customWidth="1"/>
    <col min="3" max="4" width="19.75" style="22" customWidth="1"/>
    <col min="5" max="5" width="9.75" style="22" customWidth="1"/>
    <col min="6" max="16384" width="10" style="22"/>
  </cols>
  <sheetData>
    <row r="1" ht="22.5" hidden="1" customHeight="1" spans="1:2">
      <c r="A1" s="23" t="s">
        <v>659</v>
      </c>
      <c r="B1" s="23"/>
    </row>
    <row r="2" ht="13.5" hidden="1" customHeight="1" spans="1:4">
      <c r="A2" s="23" t="s">
        <v>660</v>
      </c>
      <c r="B2" s="23" t="s">
        <v>631</v>
      </c>
      <c r="C2" s="23" t="s">
        <v>661</v>
      </c>
      <c r="D2" s="23" t="s">
        <v>632</v>
      </c>
    </row>
    <row r="3" ht="13.5" hidden="1" customHeight="1" spans="1:4">
      <c r="A3" s="23" t="s">
        <v>662</v>
      </c>
      <c r="C3" s="23" t="s">
        <v>688</v>
      </c>
      <c r="D3" s="23" t="s">
        <v>689</v>
      </c>
    </row>
    <row r="4" ht="15.6" spans="1:1">
      <c r="A4" s="24" t="s">
        <v>690</v>
      </c>
    </row>
    <row r="5" ht="28.9" customHeight="1" spans="1:4">
      <c r="A5" s="32" t="s">
        <v>691</v>
      </c>
      <c r="B5" s="32"/>
      <c r="C5" s="32"/>
      <c r="D5" s="32"/>
    </row>
    <row r="6" ht="14.25" customHeight="1" spans="4:4">
      <c r="D6" s="26" t="s">
        <v>641</v>
      </c>
    </row>
    <row r="7" s="21" customFormat="1" ht="22.15" customHeight="1" spans="1:4">
      <c r="A7" s="27" t="s">
        <v>667</v>
      </c>
      <c r="B7" s="27" t="s">
        <v>692</v>
      </c>
      <c r="C7" s="27" t="s">
        <v>693</v>
      </c>
      <c r="D7" s="27" t="s">
        <v>694</v>
      </c>
    </row>
    <row r="8" s="21" customFormat="1" ht="19.5" customHeight="1" spans="1:4">
      <c r="A8" s="33" t="s">
        <v>695</v>
      </c>
      <c r="B8" s="29" t="s">
        <v>696</v>
      </c>
      <c r="C8" s="30">
        <f>C9+C11</f>
        <v>9.8</v>
      </c>
      <c r="D8" s="30"/>
    </row>
    <row r="9" s="21" customFormat="1" ht="19.5" customHeight="1" spans="1:4">
      <c r="A9" s="33" t="s">
        <v>697</v>
      </c>
      <c r="B9" s="29" t="s">
        <v>649</v>
      </c>
      <c r="C9" s="30">
        <v>4.1</v>
      </c>
      <c r="D9" s="30"/>
    </row>
    <row r="10" s="21" customFormat="1" ht="22.5" customHeight="1" spans="1:4">
      <c r="A10" s="33" t="s">
        <v>698</v>
      </c>
      <c r="B10" s="29" t="s">
        <v>650</v>
      </c>
      <c r="C10" s="30">
        <v>4.1</v>
      </c>
      <c r="D10" s="30"/>
    </row>
    <row r="11" s="21" customFormat="1" ht="19.5" customHeight="1" spans="1:4">
      <c r="A11" s="33" t="s">
        <v>699</v>
      </c>
      <c r="B11" s="29" t="s">
        <v>700</v>
      </c>
      <c r="C11" s="30">
        <v>5.7</v>
      </c>
      <c r="D11" s="30"/>
    </row>
    <row r="12" s="21" customFormat="1" ht="22.5" customHeight="1" spans="1:4">
      <c r="A12" s="33" t="s">
        <v>698</v>
      </c>
      <c r="B12" s="29" t="s">
        <v>652</v>
      </c>
      <c r="C12" s="30"/>
      <c r="D12" s="30"/>
    </row>
    <row r="13" s="21" customFormat="1" ht="19.5" customHeight="1" spans="1:4">
      <c r="A13" s="33" t="s">
        <v>701</v>
      </c>
      <c r="B13" s="29" t="s">
        <v>702</v>
      </c>
      <c r="C13" s="30">
        <v>4.61</v>
      </c>
      <c r="D13" s="30"/>
    </row>
    <row r="14" s="21" customFormat="1" ht="19.5" customHeight="1" spans="1:4">
      <c r="A14" s="33" t="s">
        <v>697</v>
      </c>
      <c r="B14" s="29" t="s">
        <v>703</v>
      </c>
      <c r="C14" s="30">
        <v>4.61</v>
      </c>
      <c r="D14" s="30"/>
    </row>
    <row r="15" s="21" customFormat="1" ht="19.5" customHeight="1" spans="1:4">
      <c r="A15" s="33" t="s">
        <v>699</v>
      </c>
      <c r="B15" s="29" t="s">
        <v>704</v>
      </c>
      <c r="C15" s="30"/>
      <c r="D15" s="30"/>
    </row>
    <row r="16" s="21" customFormat="1" ht="19.5" customHeight="1" spans="1:4">
      <c r="A16" s="33" t="s">
        <v>705</v>
      </c>
      <c r="B16" s="29" t="s">
        <v>706</v>
      </c>
      <c r="C16" s="30">
        <f>C17+C18</f>
        <v>3.29</v>
      </c>
      <c r="D16" s="30"/>
    </row>
    <row r="17" s="21" customFormat="1" ht="19.5" customHeight="1" spans="1:4">
      <c r="A17" s="33" t="s">
        <v>697</v>
      </c>
      <c r="B17" s="29" t="s">
        <v>707</v>
      </c>
      <c r="C17" s="30">
        <v>3.05</v>
      </c>
      <c r="D17" s="30"/>
    </row>
    <row r="18" s="21" customFormat="1" ht="19.5" customHeight="1" spans="1:4">
      <c r="A18" s="33" t="s">
        <v>699</v>
      </c>
      <c r="B18" s="29" t="s">
        <v>708</v>
      </c>
      <c r="C18" s="30">
        <v>0.24</v>
      </c>
      <c r="D18" s="30"/>
    </row>
    <row r="19" s="21" customFormat="1" ht="19.5" customHeight="1" spans="1:4">
      <c r="A19" s="33" t="s">
        <v>709</v>
      </c>
      <c r="B19" s="29" t="s">
        <v>710</v>
      </c>
      <c r="C19" s="30">
        <v>17.52</v>
      </c>
      <c r="D19" s="30"/>
    </row>
    <row r="20" s="21" customFormat="1" ht="19.5" customHeight="1" spans="1:4">
      <c r="A20" s="33" t="s">
        <v>697</v>
      </c>
      <c r="B20" s="29" t="s">
        <v>711</v>
      </c>
      <c r="C20" s="30">
        <v>17.52</v>
      </c>
      <c r="D20" s="30"/>
    </row>
    <row r="21" s="21" customFormat="1" ht="19.5" customHeight="1" spans="1:4">
      <c r="A21" s="33" t="s">
        <v>712</v>
      </c>
      <c r="B21" s="29"/>
      <c r="C21" s="30">
        <v>15.69</v>
      </c>
      <c r="D21" s="30"/>
    </row>
    <row r="22" s="21" customFormat="1" ht="22.5" customHeight="1" spans="1:4">
      <c r="A22" s="33" t="s">
        <v>713</v>
      </c>
      <c r="B22" s="29" t="s">
        <v>714</v>
      </c>
      <c r="C22" s="30">
        <v>1.83</v>
      </c>
      <c r="D22" s="30"/>
    </row>
    <row r="23" s="21" customFormat="1" ht="19.5" customHeight="1" spans="1:4">
      <c r="A23" s="33" t="s">
        <v>699</v>
      </c>
      <c r="B23" s="29" t="s">
        <v>715</v>
      </c>
      <c r="C23" s="30"/>
      <c r="D23" s="30"/>
    </row>
    <row r="24" s="21" customFormat="1" ht="19.5" customHeight="1" spans="1:4">
      <c r="A24" s="33" t="s">
        <v>712</v>
      </c>
      <c r="B24" s="29"/>
      <c r="C24" s="30"/>
      <c r="D24" s="30"/>
    </row>
    <row r="25" s="21" customFormat="1" ht="22.5" customHeight="1" spans="1:4">
      <c r="A25" s="33" t="s">
        <v>716</v>
      </c>
      <c r="B25" s="29" t="s">
        <v>717</v>
      </c>
      <c r="C25" s="30"/>
      <c r="D25" s="30"/>
    </row>
    <row r="26" s="21" customFormat="1" ht="19.5" customHeight="1" spans="1:4">
      <c r="A26" s="33" t="s">
        <v>718</v>
      </c>
      <c r="B26" s="29" t="s">
        <v>719</v>
      </c>
      <c r="C26" s="30">
        <v>4.4</v>
      </c>
      <c r="D26" s="30"/>
    </row>
    <row r="27" s="21" customFormat="1" ht="19.5" customHeight="1" spans="1:4">
      <c r="A27" s="33" t="s">
        <v>697</v>
      </c>
      <c r="B27" s="29" t="s">
        <v>720</v>
      </c>
      <c r="C27" s="30">
        <v>3.72</v>
      </c>
      <c r="D27" s="30"/>
    </row>
    <row r="28" s="21" customFormat="1" ht="19.5" customHeight="1" spans="1:4">
      <c r="A28" s="33" t="s">
        <v>699</v>
      </c>
      <c r="B28" s="29" t="s">
        <v>721</v>
      </c>
      <c r="C28" s="30">
        <v>0.68</v>
      </c>
      <c r="D28" s="30"/>
    </row>
    <row r="29" ht="34.5" customHeight="1" spans="1:4">
      <c r="A29" s="23" t="s">
        <v>722</v>
      </c>
      <c r="B29" s="23"/>
      <c r="C29" s="23"/>
      <c r="D29" s="23"/>
    </row>
    <row r="30" ht="14.25" customHeight="1"/>
  </sheetData>
  <mergeCells count="2">
    <mergeCell ref="A5:D5"/>
    <mergeCell ref="A29:D2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4" workbookViewId="0">
      <selection activeCell="H12" sqref="H12"/>
    </sheetView>
  </sheetViews>
  <sheetFormatPr defaultColWidth="10" defaultRowHeight="14.4" outlineLevelCol="5"/>
  <cols>
    <col min="1" max="1" width="29.1296296296296" style="22" customWidth="1"/>
    <col min="2" max="5" width="12.6296296296296" style="22" customWidth="1"/>
    <col min="6" max="6" width="10" style="22"/>
    <col min="7" max="7" width="9.75" style="22" customWidth="1"/>
    <col min="8" max="16384" width="10" style="22"/>
  </cols>
  <sheetData>
    <row r="1" ht="22.5" hidden="1" customHeight="1" spans="1:2">
      <c r="A1" s="23" t="s">
        <v>659</v>
      </c>
      <c r="B1" s="23" t="s">
        <v>723</v>
      </c>
    </row>
    <row r="2" ht="22.5" hidden="1" customHeight="1" spans="1:4">
      <c r="A2" s="23" t="s">
        <v>660</v>
      </c>
      <c r="B2" s="23" t="s">
        <v>631</v>
      </c>
      <c r="C2" s="23" t="s">
        <v>661</v>
      </c>
      <c r="D2" s="23" t="s">
        <v>724</v>
      </c>
    </row>
    <row r="3" ht="13.5" hidden="1" customHeight="1" spans="1:6">
      <c r="A3" s="23" t="s">
        <v>662</v>
      </c>
      <c r="C3" s="23" t="s">
        <v>688</v>
      </c>
      <c r="D3" s="23" t="s">
        <v>689</v>
      </c>
      <c r="E3" s="23" t="s">
        <v>725</v>
      </c>
      <c r="F3" s="23" t="s">
        <v>726</v>
      </c>
    </row>
    <row r="4" ht="18" customHeight="1" spans="1:1">
      <c r="A4" s="24" t="s">
        <v>727</v>
      </c>
    </row>
    <row r="5" ht="29.1" customHeight="1" spans="1:5">
      <c r="A5" s="25" t="s">
        <v>728</v>
      </c>
      <c r="B5" s="25"/>
      <c r="C5" s="25"/>
      <c r="D5" s="25"/>
      <c r="E5" s="25"/>
    </row>
    <row r="6" ht="14.25" customHeight="1" spans="1:5">
      <c r="A6" s="26" t="s">
        <v>641</v>
      </c>
      <c r="B6" s="26"/>
      <c r="C6" s="26"/>
      <c r="D6" s="26"/>
      <c r="E6" s="26"/>
    </row>
    <row r="7" s="21" customFormat="1" ht="34.5" customHeight="1" spans="1:5">
      <c r="A7" s="27" t="s">
        <v>3</v>
      </c>
      <c r="B7" s="27" t="s">
        <v>647</v>
      </c>
      <c r="C7" s="27" t="s">
        <v>693</v>
      </c>
      <c r="D7" s="27" t="s">
        <v>694</v>
      </c>
      <c r="E7" s="27" t="s">
        <v>729</v>
      </c>
    </row>
    <row r="8" s="21" customFormat="1" ht="34.5" customHeight="1" spans="1:6">
      <c r="A8" s="28" t="s">
        <v>730</v>
      </c>
      <c r="B8" s="29" t="s">
        <v>648</v>
      </c>
      <c r="C8" s="30"/>
      <c r="D8" s="30"/>
      <c r="E8" s="30"/>
      <c r="F8" s="31"/>
    </row>
    <row r="9" s="21" customFormat="1" ht="34.5" customHeight="1" spans="1:6">
      <c r="A9" s="28" t="s">
        <v>731</v>
      </c>
      <c r="B9" s="29" t="s">
        <v>649</v>
      </c>
      <c r="C9" s="30"/>
      <c r="D9" s="30"/>
      <c r="E9" s="30"/>
      <c r="F9" s="31"/>
    </row>
    <row r="10" s="21" customFormat="1" ht="34.5" customHeight="1" spans="1:6">
      <c r="A10" s="28" t="s">
        <v>732</v>
      </c>
      <c r="B10" s="29" t="s">
        <v>650</v>
      </c>
      <c r="C10" s="30"/>
      <c r="D10" s="30"/>
      <c r="E10" s="30"/>
      <c r="F10" s="31"/>
    </row>
    <row r="11" s="21" customFormat="1" ht="60" customHeight="1" spans="1:6">
      <c r="A11" s="28" t="s">
        <v>733</v>
      </c>
      <c r="B11" s="29" t="s">
        <v>651</v>
      </c>
      <c r="C11" s="30"/>
      <c r="D11" s="30"/>
      <c r="E11" s="30"/>
      <c r="F11" s="31"/>
    </row>
    <row r="12" s="21" customFormat="1" ht="34.5" customHeight="1" spans="1:6">
      <c r="A12" s="28" t="s">
        <v>731</v>
      </c>
      <c r="B12" s="29" t="s">
        <v>652</v>
      </c>
      <c r="C12" s="30"/>
      <c r="D12" s="30"/>
      <c r="E12" s="30"/>
      <c r="F12" s="31"/>
    </row>
    <row r="13" s="21" customFormat="1" ht="34.5" customHeight="1" spans="1:6">
      <c r="A13" s="28" t="s">
        <v>732</v>
      </c>
      <c r="B13" s="29" t="s">
        <v>653</v>
      </c>
      <c r="C13" s="30"/>
      <c r="D13" s="30"/>
      <c r="E13" s="30"/>
      <c r="F13" s="31"/>
    </row>
    <row r="14" spans="1:5">
      <c r="A14" s="23" t="s">
        <v>447</v>
      </c>
      <c r="B14" s="23"/>
      <c r="C14" s="23"/>
      <c r="D14" s="23"/>
      <c r="E14" s="23"/>
    </row>
  </sheetData>
  <mergeCells count="3">
    <mergeCell ref="A5:E5"/>
    <mergeCell ref="A6:E6"/>
    <mergeCell ref="A14:E1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25" sqref="D25"/>
    </sheetView>
  </sheetViews>
  <sheetFormatPr defaultColWidth="9" defaultRowHeight="14.4" outlineLevelCol="6"/>
  <cols>
    <col min="1" max="1" width="6.62962962962963" style="9" customWidth="1"/>
    <col min="2" max="2" width="23.8796296296296" style="9" customWidth="1"/>
    <col min="3" max="3" width="15" style="9" customWidth="1"/>
    <col min="4" max="4" width="16.1296296296296" style="9" customWidth="1"/>
    <col min="5" max="5" width="12.75" style="9" customWidth="1"/>
    <col min="6" max="6" width="12.1296296296296" style="9" customWidth="1"/>
    <col min="7" max="16384" width="9" style="9"/>
  </cols>
  <sheetData>
    <row r="1" ht="20.1" customHeight="1" spans="1:1">
      <c r="A1" s="10" t="s">
        <v>734</v>
      </c>
    </row>
    <row r="2" s="7" customFormat="1" ht="26.25" customHeight="1" spans="1:6">
      <c r="A2" s="11" t="s">
        <v>735</v>
      </c>
      <c r="B2" s="11"/>
      <c r="C2" s="11"/>
      <c r="D2" s="11"/>
      <c r="E2" s="11"/>
      <c r="F2" s="11"/>
    </row>
    <row r="3" ht="16.5" customHeight="1" spans="2:6">
      <c r="B3" s="12"/>
      <c r="C3" s="12"/>
      <c r="D3" s="12"/>
      <c r="E3" s="12"/>
      <c r="F3" s="13" t="s">
        <v>641</v>
      </c>
    </row>
    <row r="4" s="8" customFormat="1" ht="24" customHeight="1" spans="1:6">
      <c r="A4" s="14" t="s">
        <v>456</v>
      </c>
      <c r="B4" s="14" t="s">
        <v>457</v>
      </c>
      <c r="C4" s="14" t="s">
        <v>736</v>
      </c>
      <c r="D4" s="14" t="s">
        <v>737</v>
      </c>
      <c r="E4" s="14" t="s">
        <v>738</v>
      </c>
      <c r="F4" s="14" t="s">
        <v>739</v>
      </c>
    </row>
    <row r="5" s="8" customFormat="1" ht="25.5" customHeight="1" spans="1:7">
      <c r="A5" s="15"/>
      <c r="B5" s="14" t="s">
        <v>5</v>
      </c>
      <c r="C5" s="16"/>
      <c r="D5" s="16"/>
      <c r="E5" s="16"/>
      <c r="F5" s="17"/>
      <c r="G5" s="18"/>
    </row>
    <row r="6" s="8" customFormat="1" ht="25.5" customHeight="1" spans="1:7">
      <c r="A6" s="15">
        <v>1</v>
      </c>
      <c r="B6" s="19"/>
      <c r="C6" s="16"/>
      <c r="D6" s="16"/>
      <c r="E6" s="16"/>
      <c r="F6" s="17"/>
      <c r="G6" s="18"/>
    </row>
    <row r="7" s="8" customFormat="1" ht="25.15" customHeight="1" spans="1:7">
      <c r="A7" s="15">
        <v>2</v>
      </c>
      <c r="B7" s="19"/>
      <c r="C7" s="16"/>
      <c r="D7" s="16"/>
      <c r="E7" s="16"/>
      <c r="F7" s="17"/>
      <c r="G7" s="18"/>
    </row>
    <row r="8" s="8" customFormat="1" ht="25.15" customHeight="1" spans="1:7">
      <c r="A8" s="15">
        <v>3</v>
      </c>
      <c r="B8" s="19"/>
      <c r="C8" s="16"/>
      <c r="D8" s="16"/>
      <c r="E8" s="16"/>
      <c r="F8" s="17"/>
      <c r="G8" s="18"/>
    </row>
    <row r="9" spans="1:6">
      <c r="A9" s="20" t="s">
        <v>447</v>
      </c>
      <c r="B9" s="20"/>
      <c r="C9" s="20"/>
      <c r="D9" s="20"/>
      <c r="E9" s="20"/>
      <c r="F9" s="20"/>
    </row>
  </sheetData>
  <mergeCells count="2">
    <mergeCell ref="A2:F2"/>
    <mergeCell ref="A9:F9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G24" sqref="G24"/>
    </sheetView>
  </sheetViews>
  <sheetFormatPr defaultColWidth="8.87962962962963" defaultRowHeight="14.4" outlineLevelCol="1"/>
  <cols>
    <col min="1" max="1" width="28.5" style="1" customWidth="1"/>
    <col min="2" max="2" width="35.5" style="1" customWidth="1"/>
    <col min="3" max="16384" width="8.87962962962963" style="1"/>
  </cols>
  <sheetData>
    <row r="1" ht="18" customHeight="1" spans="1:1">
      <c r="A1" s="1" t="s">
        <v>740</v>
      </c>
    </row>
    <row r="2" ht="33" customHeight="1" spans="1:2">
      <c r="A2" s="2" t="s">
        <v>741</v>
      </c>
      <c r="B2" s="2"/>
    </row>
    <row r="3" spans="2:2">
      <c r="B3" s="3" t="s">
        <v>641</v>
      </c>
    </row>
    <row r="4" spans="1:2">
      <c r="A4" s="4" t="s">
        <v>742</v>
      </c>
      <c r="B4" s="4" t="s">
        <v>743</v>
      </c>
    </row>
    <row r="5" spans="1:2">
      <c r="A5" s="4" t="s">
        <v>5</v>
      </c>
      <c r="B5" s="4"/>
    </row>
    <row r="6" spans="1:2">
      <c r="A6" s="5" t="s">
        <v>744</v>
      </c>
      <c r="B6" s="6"/>
    </row>
    <row r="7" spans="1:2">
      <c r="A7" s="5" t="s">
        <v>745</v>
      </c>
      <c r="B7" s="6"/>
    </row>
    <row r="8" spans="1:2">
      <c r="A8" s="5" t="s">
        <v>746</v>
      </c>
      <c r="B8" s="6"/>
    </row>
    <row r="9" spans="1:2">
      <c r="A9" s="5" t="s">
        <v>747</v>
      </c>
      <c r="B9" s="6"/>
    </row>
    <row r="10" spans="1:2">
      <c r="A10" s="5" t="s">
        <v>748</v>
      </c>
      <c r="B10" s="6"/>
    </row>
    <row r="11" spans="1:2">
      <c r="A11" s="5" t="s">
        <v>749</v>
      </c>
      <c r="B11" s="6"/>
    </row>
    <row r="12" spans="1:2">
      <c r="A12" s="5" t="s">
        <v>750</v>
      </c>
      <c r="B12" s="6"/>
    </row>
    <row r="13" spans="1:2">
      <c r="A13" s="5" t="s">
        <v>751</v>
      </c>
      <c r="B13" s="6"/>
    </row>
    <row r="14" spans="1:2">
      <c r="A14" s="5" t="s">
        <v>752</v>
      </c>
      <c r="B14" s="6"/>
    </row>
    <row r="15" spans="1:2">
      <c r="A15" s="5" t="s">
        <v>753</v>
      </c>
      <c r="B15" s="6"/>
    </row>
    <row r="16" spans="1:2">
      <c r="A16" s="5" t="s">
        <v>754</v>
      </c>
      <c r="B16" s="6"/>
    </row>
    <row r="17" spans="1:2">
      <c r="A17" s="5" t="s">
        <v>755</v>
      </c>
      <c r="B17" s="6"/>
    </row>
    <row r="18" spans="1:1">
      <c r="A18" s="1" t="s">
        <v>447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lenovo</cp:lastModifiedBy>
  <dcterms:created xsi:type="dcterms:W3CDTF">2006-09-13T11:21:00Z</dcterms:created>
  <dcterms:modified xsi:type="dcterms:W3CDTF">2022-09-22T03:11:05Z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7EA812FC275A48448843081EE7CC0957</vt:lpwstr>
  </property>
</Properties>
</file>