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单位预算收支总表" sheetId="1" r:id="rId1"/>
    <sheet name="单位预算收入总表" sheetId="2" r:id="rId2"/>
    <sheet name="单位预算支出总表" sheetId="4" r:id="rId3"/>
    <sheet name="单位预算财政拨款收支总表" sheetId="5" r:id="rId4"/>
    <sheet name="单位预算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单位预算国有资本经营预算财政拨款支出表" sheetId="9" r:id="rId8"/>
    <sheet name="单位预算财政拨款“三公“经费支出表" sheetId="3" r:id="rId9"/>
  </sheets>
  <calcPr calcId="144525" refMode="R1C1"/>
</workbook>
</file>

<file path=xl/sharedStrings.xml><?xml version="1.0" encoding="utf-8"?>
<sst xmlns="http://schemas.openxmlformats.org/spreadsheetml/2006/main" count="554" uniqueCount="247">
  <si>
    <t>单位预算收支总表</t>
  </si>
  <si>
    <t>预算单位编码及名称：[417001]唐山市丰南区住房和城乡建设局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</si>
  <si>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</si>
  <si>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</si>
  <si>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</si>
  <si>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</si>
  <si>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</si>
  <si>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</si>
  <si>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</si>
  <si>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</si>
  <si>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</si>
  <si>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</si>
  <si>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</si>
  <si>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</si>
  <si>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</si>
  <si>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</si>
  <si>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</si>
  <si>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</si>
  <si>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</si>
  <si>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</si>
  <si>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</si>
  <si>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</si>
  <si>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</si>
  <si>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</si>
  <si>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</si>
  <si>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</si>
  <si>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</si>
  <si>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</si>
  <si>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</si>
  <si>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</si>
  <si>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</si>
  <si>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</si>
  <si>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</si>
  <si>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</si>
  <si>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</si>
  <si>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</si>
  <si>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</si>
  <si>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</si>
  <si>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</si>
  <si>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</si>
  <si>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</si>
  <si>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</si>
  <si>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</si>
  <si>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</si>
  <si>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</si>
  <si>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</si>
  <si>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</si>
  <si>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</si>
  <si>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</si>
  <si>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</si>
  <si>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</si>
  <si>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</si>
  <si>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</si>
  <si>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</si>
  <si>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</si>
  <si>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</si>
  <si>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</si>
  <si>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</si>
  <si>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</si>
  <si>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</si>
  <si>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</si>
  <si>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</si>
  <si>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</si>
  <si>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</si>
  <si>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</si>
  <si>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</si>
  <si>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</si>
  <si>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</si>
  <si>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</si>
  <si>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</si>
  <si>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</si>
  <si>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</si>
  <si>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</si>
  <si>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</si>
  <si>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</si>
  <si>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</si>
  <si>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</si>
  <si>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</si>
  <si>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</si>
  <si>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</si>
  <si>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</si>
  <si>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</si>
  <si>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</si>
  <si>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</si>
  <si>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</si>
  <si>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</si>
  <si>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</si>
  <si>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</si>
  <si>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</si>
  <si>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</si>
  <si>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</si>
  <si>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</si>
  <si>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</si>
  <si>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</si>
  <si>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</si>
  <si>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</si>
  <si>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</si>
  <si>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</si>
  <si>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</si>
  <si>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</si>
  <si>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</si>
  <si>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</si>
  <si>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</si>
  <si>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</si>
  <si>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</si>
  <si>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</si>
  <si>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</si>
  <si>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</si>
  <si>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</si>
  <si>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</si>
  <si>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</si>
  <si>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</si>
  <si>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</si>
  <si>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</si>
  <si>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</si>
  <si>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</si>
  <si>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</si>
  <si>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</si>
  <si>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</si>
  <si>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</si>
  <si>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21208</t>
  </si>
  <si>
    <t>国有土地使用权出让收入安排的支出</t>
  </si>
  <si>
    <t>2120899</t>
  </si>
  <si>
    <t>其他国有土地使用权出让收入安排的支出</t>
  </si>
  <si>
    <t>21213</t>
  </si>
  <si>
    <t>城市基础设施配套费安排的支出</t>
  </si>
  <si>
    <t>2121302</t>
  </si>
  <si>
    <t>城市环境卫生</t>
  </si>
  <si>
    <t>21214</t>
  </si>
  <si>
    <t>污水处理费安排的支出</t>
  </si>
  <si>
    <t>2121499</t>
  </si>
  <si>
    <t>其他污水处理费安排的支出</t>
  </si>
  <si>
    <t>221</t>
  </si>
  <si>
    <t>住房保障支出</t>
  </si>
  <si>
    <t>22101</t>
  </si>
  <si>
    <t>保障性安居工程支出</t>
  </si>
  <si>
    <t>2210103</t>
  </si>
  <si>
    <t>棚户区改造</t>
  </si>
  <si>
    <t>2210105</t>
  </si>
  <si>
    <t>农村危房改造</t>
  </si>
  <si>
    <t>2210108</t>
  </si>
  <si>
    <t>老旧小区改造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</si>
  <si>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</si>
  <si>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</si>
  <si>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</si>
  <si>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</si>
  <si>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</si>
  <si>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</si>
  <si>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</si>
  <si>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</si>
  <si>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</si>
  <si>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</si>
  <si>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</si>
  <si>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</si>
  <si>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</si>
  <si>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</si>
  <si>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</si>
  <si>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</si>
  <si>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</si>
  <si>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</si>
  <si>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</si>
  <si>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</si>
  <si>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</si>
  <si>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</si>
  <si>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</si>
  <si>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</si>
  <si>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</si>
  <si>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预算单位编码及名称：[417001]唐山市丰南区住房和城乡建设局事业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</si>
  <si>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</si>
  <si>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</si>
  <si>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</si>
  <si>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</si>
  <si>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</si>
  <si>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</si>
  <si>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</si>
  <si>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</si>
  <si>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</si>
  <si>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</si>
  <si>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</si>
  <si>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</si>
  <si>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</si>
  <si>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</si>
  <si>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</si>
  <si>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</si>
  <si>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</si>
  <si>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</si>
  <si>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</si>
  <si>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</si>
  <si>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</si>
  <si>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</si>
  <si>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</si>
  <si>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</si>
  <si>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</si>
  <si>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</si>
  <si>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</si>
  <si>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</si>
  <si>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</si>
  <si>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</si>
  <si>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</si>
  <si>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</si>
  <si>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</si>
  <si>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</si>
  <si>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</si>
  <si>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</si>
  <si>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</si>
  <si>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</si>
  <si>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</si>
  <si>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</si>
  <si>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</si>
  <si>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</si>
  <si>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</si>
  <si>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</si>
  <si>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</si>
  <si>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</si>
  <si>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</si>
  <si>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</si>
  <si>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</si>
  <si>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</si>
  <si>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</si>
  <si>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</si>
  <si>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</si>
  <si>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</si>
  <si>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</si>
  <si>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</si>
  <si>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</si>
  <si>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</si>
  <si>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</si>
  <si>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</si>
  <si>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其他对个人和家庭的补助支出</t>
  </si>
  <si>
    <t>单位预算政府基金预算财政拨款支出表</t>
  </si>
  <si>
    <t>单位预算国有资本经营预算财政拨款支出表</t>
  </si>
  <si>
    <t>单位编码及名称：[417001]唐山市丰南区住房和城乡建设局</t>
  </si>
  <si>
    <t>预算年度：2020</t>
  </si>
  <si>
    <t>科目</t>
  </si>
  <si>
    <t>功能分类科目编码</t>
  </si>
  <si>
    <t/>
  </si>
  <si>
    <t>此表无数据，空表列示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</si>
  <si>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</si>
  <si>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</si>
  <si>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</si>
  <si>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</si>
  <si>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</si>
  <si>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</si>
  <si>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</si>
  <si>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</si>
  <si>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</si>
  <si>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五、培训费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</si>
</sst>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2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3" fillId="24" borderId="1" applyNumberFormat="0" applyAlignment="0" applyProtection="0">
      <alignment vertical="center"/>
    </xf>
    <xf numFmtId="0" fontId="15" fillId="25" borderId="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3" sqref="B13"/>
    </sheetView>
  </sheetViews>
  <sheetFormatPr defaultColWidth="6.125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" style="2" customWidth="1"/>
    <col min="257" max="16384" width="6.125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18030.9</v>
      </c>
      <c r="D6" s="4" t="s">
        <v>15</v>
      </c>
      <c r="E6" s="5"/>
    </row>
    <row r="7" s="2" customFormat="1" customHeight="1" spans="1:5">
      <c r="A7" s="3">
        <f t="shared" si="0"/>
        <v>7</v>
      </c>
      <c r="B7" s="4" t="s">
        <v>16</v>
      </c>
      <c r="C7" s="5">
        <v>36935.25</v>
      </c>
      <c r="D7" s="4" t="s">
        <v>17</v>
      </c>
      <c r="E7" s="5"/>
    </row>
    <row r="8" s="2" customFormat="1" customHeight="1" spans="1:5">
      <c r="A8" s="3">
        <f t="shared" si="0"/>
        <v>8</v>
      </c>
      <c r="B8" s="4" t="s">
        <v>18</v>
      </c>
      <c r="C8" s="5"/>
      <c r="D8" s="4" t="s">
        <v>19</v>
      </c>
      <c r="E8" s="5"/>
    </row>
    <row r="9" s="2" customFormat="1" customHeight="1" spans="1:5">
      <c r="A9" s="3">
        <f t="shared" si="0"/>
        <v>9</v>
      </c>
      <c r="B9" s="4" t="s">
        <v>20</v>
      </c>
      <c r="C9" s="5"/>
      <c r="D9" s="4" t="s">
        <v>21</v>
      </c>
      <c r="E9" s="5"/>
    </row>
    <row r="10" s="2" customFormat="1" customHeight="1" spans="1:5">
      <c r="A10" s="3">
        <f t="shared" si="0"/>
        <v>10</v>
      </c>
      <c r="B10" s="4" t="s">
        <v>22</v>
      </c>
      <c r="C10" s="5"/>
      <c r="D10" s="4" t="s">
        <v>23</v>
      </c>
      <c r="E10" s="5"/>
    </row>
    <row r="11" s="2" customFormat="1" customHeight="1" spans="1:5">
      <c r="A11" s="3">
        <f t="shared" si="0"/>
        <v>11</v>
      </c>
      <c r="B11" s="4" t="s">
        <v>24</v>
      </c>
      <c r="C11" s="5"/>
      <c r="D11" s="4" t="s">
        <v>25</v>
      </c>
      <c r="E11" s="5"/>
    </row>
    <row r="12" s="2" customFormat="1" customHeight="1" spans="1:5">
      <c r="A12" s="3">
        <f t="shared" si="0"/>
        <v>12</v>
      </c>
      <c r="B12" s="4" t="s">
        <v>26</v>
      </c>
      <c r="C12" s="5"/>
      <c r="D12" s="4" t="s">
        <v>27</v>
      </c>
      <c r="E12" s="5"/>
    </row>
    <row r="13" s="2" customFormat="1" customHeight="1" spans="1:5">
      <c r="A13" s="3">
        <f t="shared" si="0"/>
        <v>13</v>
      </c>
      <c r="B13" s="4" t="s">
        <v>28</v>
      </c>
      <c r="C13" s="5"/>
      <c r="D13" s="4" t="s">
        <v>29</v>
      </c>
      <c r="E13" s="5">
        <v>156.62</v>
      </c>
    </row>
    <row r="14" s="2" customFormat="1" customHeight="1" spans="1:5">
      <c r="A14" s="3">
        <f t="shared" si="0"/>
        <v>14</v>
      </c>
      <c r="B14" s="13" t="s">
        <v>30</v>
      </c>
      <c r="C14" s="5"/>
      <c r="D14" s="4" t="s">
        <v>31</v>
      </c>
      <c r="E14" s="5"/>
    </row>
    <row r="15" s="2" customFormat="1" customHeight="1" spans="1:5">
      <c r="A15" s="3">
        <f t="shared" si="0"/>
        <v>15</v>
      </c>
      <c r="B15" s="4"/>
      <c r="C15" s="5"/>
      <c r="D15" s="4" t="s">
        <v>32</v>
      </c>
      <c r="E15" s="5">
        <v>106.19</v>
      </c>
    </row>
    <row r="16" s="2" customFormat="1" customHeight="1" spans="1:5">
      <c r="A16" s="3">
        <f t="shared" si="0"/>
        <v>16</v>
      </c>
      <c r="B16" s="4"/>
      <c r="C16" s="5"/>
      <c r="D16" s="4" t="s">
        <v>33</v>
      </c>
      <c r="E16" s="5">
        <v>9423.5</v>
      </c>
    </row>
    <row r="17" s="2" customFormat="1" customHeight="1" spans="1:5">
      <c r="A17" s="3">
        <f t="shared" si="0"/>
        <v>17</v>
      </c>
      <c r="B17" s="4"/>
      <c r="C17" s="5"/>
      <c r="D17" s="4" t="s">
        <v>34</v>
      </c>
      <c r="E17" s="5">
        <v>40034.13</v>
      </c>
    </row>
    <row r="18" s="2" customFormat="1" customHeight="1" spans="1:5">
      <c r="A18" s="3">
        <f t="shared" si="0"/>
        <v>18</v>
      </c>
      <c r="B18" s="4"/>
      <c r="C18" s="5"/>
      <c r="D18" s="4" t="s">
        <v>35</v>
      </c>
      <c r="E18" s="5"/>
    </row>
    <row r="19" s="2" customFormat="1" customHeight="1" spans="1:5">
      <c r="A19" s="3">
        <f t="shared" si="0"/>
        <v>19</v>
      </c>
      <c r="B19" s="4"/>
      <c r="C19" s="5"/>
      <c r="D19" s="4" t="s">
        <v>36</v>
      </c>
      <c r="E19" s="5"/>
    </row>
    <row r="20" s="2" customFormat="1" customHeight="1" spans="1:5">
      <c r="A20" s="3">
        <f t="shared" si="0"/>
        <v>20</v>
      </c>
      <c r="B20" s="4"/>
      <c r="C20" s="5"/>
      <c r="D20" s="4" t="s">
        <v>37</v>
      </c>
      <c r="E20" s="5"/>
    </row>
    <row r="21" s="2" customFormat="1" customHeight="1" spans="1:5">
      <c r="A21" s="3">
        <f t="shared" si="0"/>
        <v>21</v>
      </c>
      <c r="B21" s="4"/>
      <c r="C21" s="5"/>
      <c r="D21" s="4" t="s">
        <v>38</v>
      </c>
      <c r="E21" s="5"/>
    </row>
    <row r="22" s="2" customFormat="1" customHeight="1" spans="1:5">
      <c r="A22" s="3">
        <f t="shared" si="0"/>
        <v>22</v>
      </c>
      <c r="B22" s="4"/>
      <c r="C22" s="5"/>
      <c r="D22" s="4" t="s">
        <v>39</v>
      </c>
      <c r="E22" s="5"/>
    </row>
    <row r="23" s="2" customFormat="1" customHeight="1" spans="1:5">
      <c r="A23" s="3">
        <f t="shared" si="0"/>
        <v>23</v>
      </c>
      <c r="B23" s="4"/>
      <c r="C23" s="5"/>
      <c r="D23" s="4" t="s">
        <v>40</v>
      </c>
      <c r="E23" s="5"/>
    </row>
    <row r="24" s="2" customFormat="1" customHeight="1" spans="1:5">
      <c r="A24" s="3">
        <f t="shared" si="0"/>
        <v>24</v>
      </c>
      <c r="B24" s="4"/>
      <c r="C24" s="5"/>
      <c r="D24" s="4" t="s">
        <v>41</v>
      </c>
      <c r="E24" s="5"/>
    </row>
    <row r="25" s="2" customFormat="1" customHeight="1" spans="1:5">
      <c r="A25" s="3">
        <f t="shared" si="0"/>
        <v>25</v>
      </c>
      <c r="B25" s="4"/>
      <c r="C25" s="5"/>
      <c r="D25" s="4" t="s">
        <v>42</v>
      </c>
      <c r="E25" s="5">
        <v>5245.71</v>
      </c>
    </row>
    <row r="26" s="2" customFormat="1" customHeight="1" spans="1:5">
      <c r="A26" s="3">
        <f t="shared" si="0"/>
        <v>26</v>
      </c>
      <c r="B26" s="4"/>
      <c r="C26" s="5"/>
      <c r="D26" s="4" t="s">
        <v>43</v>
      </c>
      <c r="E26" s="5"/>
    </row>
    <row r="27" s="2" customFormat="1" customHeight="1" spans="1:5">
      <c r="A27" s="3">
        <f t="shared" si="0"/>
        <v>27</v>
      </c>
      <c r="B27" s="4"/>
      <c r="C27" s="5"/>
      <c r="D27" s="4" t="s">
        <v>44</v>
      </c>
      <c r="E27" s="5"/>
    </row>
    <row r="28" s="2" customFormat="1" customHeight="1" spans="1:5">
      <c r="A28" s="3">
        <f t="shared" si="0"/>
        <v>28</v>
      </c>
      <c r="B28" s="4"/>
      <c r="C28" s="5"/>
      <c r="D28" s="4" t="s">
        <v>45</v>
      </c>
      <c r="E28" s="5"/>
    </row>
    <row r="29" s="2" customFormat="1" customHeight="1" spans="1:5">
      <c r="A29" s="3">
        <f t="shared" si="0"/>
        <v>29</v>
      </c>
      <c r="B29" s="4"/>
      <c r="C29" s="5"/>
      <c r="D29" s="4" t="s">
        <v>46</v>
      </c>
      <c r="E29" s="5"/>
    </row>
    <row r="30" s="2" customFormat="1" customHeight="1" spans="1:5">
      <c r="A30" s="3">
        <f t="shared" si="0"/>
        <v>30</v>
      </c>
      <c r="B30" s="4"/>
      <c r="C30" s="5"/>
      <c r="D30" s="4" t="s">
        <v>47</v>
      </c>
      <c r="E30" s="5"/>
    </row>
    <row r="31" s="2" customFormat="1" customHeight="1" spans="1:5">
      <c r="A31" s="3">
        <f t="shared" si="0"/>
        <v>31</v>
      </c>
      <c r="B31" s="4"/>
      <c r="C31" s="5"/>
      <c r="D31" s="4" t="s">
        <v>48</v>
      </c>
      <c r="E31" s="5"/>
    </row>
    <row r="32" s="2" customFormat="1" customHeight="1" spans="1:5">
      <c r="A32" s="3">
        <f t="shared" si="0"/>
        <v>32</v>
      </c>
      <c r="B32" s="4"/>
      <c r="C32" s="5"/>
      <c r="D32" s="4" t="s">
        <v>49</v>
      </c>
      <c r="E32" s="5"/>
    </row>
    <row r="33" s="2" customFormat="1" customHeight="1" spans="1:5">
      <c r="A33" s="3">
        <f t="shared" si="0"/>
        <v>33</v>
      </c>
      <c r="B33" s="4"/>
      <c r="C33" s="5"/>
      <c r="D33" s="4" t="s">
        <v>50</v>
      </c>
      <c r="E33" s="5"/>
    </row>
    <row r="34" s="2" customFormat="1" customHeight="1" spans="1:5">
      <c r="A34" s="3">
        <f t="shared" si="0"/>
        <v>34</v>
      </c>
      <c r="B34" s="4"/>
      <c r="C34" s="5"/>
      <c r="D34" s="4" t="s">
        <v>51</v>
      </c>
      <c r="E34" s="5"/>
    </row>
    <row r="35" s="2" customFormat="1" customHeight="1" spans="1:5">
      <c r="A35" s="3">
        <f t="shared" si="0"/>
        <v>35</v>
      </c>
      <c r="B35" s="4"/>
      <c r="C35" s="5"/>
      <c r="D35" s="4" t="s">
        <v>52</v>
      </c>
      <c r="E35" s="5"/>
    </row>
    <row r="36" s="2" customFormat="1" customHeight="1" spans="1:5">
      <c r="A36" s="3">
        <f t="shared" si="0"/>
        <v>36</v>
      </c>
      <c r="B36" s="4" t="s">
        <v>53</v>
      </c>
      <c r="C36" s="5">
        <v>54966.15</v>
      </c>
      <c r="D36" s="4" t="s">
        <v>54</v>
      </c>
      <c r="E36" s="5">
        <v>54966.15</v>
      </c>
    </row>
    <row r="37" s="2" customFormat="1" customHeight="1" spans="1:5">
      <c r="A37" s="3">
        <f t="shared" si="0"/>
        <v>37</v>
      </c>
      <c r="B37" s="4" t="s">
        <v>55</v>
      </c>
      <c r="C37" s="5"/>
      <c r="D37" s="4" t="s">
        <v>56</v>
      </c>
      <c r="E37" s="5"/>
    </row>
    <row r="38" s="2" customFormat="1" customHeight="1" spans="1:5">
      <c r="A38" s="3">
        <f t="shared" si="0"/>
        <v>38</v>
      </c>
      <c r="B38" s="4" t="s">
        <v>57</v>
      </c>
      <c r="C38" s="5">
        <v>54966.15</v>
      </c>
      <c r="D38" s="4" t="s">
        <v>58</v>
      </c>
      <c r="E38" s="5">
        <v>54966.15</v>
      </c>
    </row>
  </sheetData>
  <sheetProtection selectLockedCells="1" selectUnlockedCells="1"/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H31" sqref="H31"/>
    </sheetView>
  </sheetViews>
  <sheetFormatPr defaultColWidth="6.125" defaultRowHeight="15" customHeight="1"/>
  <cols>
    <col min="1" max="1" width="6.25" style="3" customWidth="1"/>
    <col min="2" max="2" width="13.75" style="4" customWidth="1"/>
    <col min="3" max="3" width="25" style="4" customWidth="1"/>
    <col min="4" max="9" width="12.5" style="5" customWidth="1"/>
    <col min="10" max="10" width="12.625" style="5" customWidth="1"/>
    <col min="11" max="12" width="12.5" style="5" customWidth="1"/>
    <col min="13" max="13" width="12.5" style="14" customWidth="1"/>
    <col min="14" max="256" width="7" style="2" customWidth="1"/>
    <col min="257" max="16384" width="6.125" style="2"/>
  </cols>
  <sheetData>
    <row r="1" s="1" customFormat="1" ht="37.5" customHeight="1" spans="1:13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/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7" t="s">
        <v>4</v>
      </c>
      <c r="B3" s="7" t="s">
        <v>60</v>
      </c>
      <c r="C3" s="7"/>
      <c r="D3" s="7" t="s">
        <v>61</v>
      </c>
      <c r="E3" s="7" t="s">
        <v>62</v>
      </c>
      <c r="F3" s="7"/>
      <c r="G3" s="7"/>
      <c r="H3" s="7"/>
      <c r="I3" s="7"/>
      <c r="J3" s="7"/>
      <c r="K3" s="7"/>
      <c r="L3" s="7"/>
      <c r="M3" s="7" t="s">
        <v>63</v>
      </c>
    </row>
    <row r="4" s="1" customFormat="1" ht="22.5" customHeight="1" spans="1:13">
      <c r="A4" s="7"/>
      <c r="B4" s="7" t="s">
        <v>64</v>
      </c>
      <c r="C4" s="7" t="s">
        <v>65</v>
      </c>
      <c r="D4" s="7"/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/>
    </row>
    <row r="5" s="1" customFormat="1" customHeight="1" spans="1:13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  <c r="L5" s="7" t="s">
        <v>80</v>
      </c>
      <c r="M5" s="7" t="s">
        <v>81</v>
      </c>
    </row>
    <row r="6" s="2" customFormat="1" customHeight="1" spans="1:13">
      <c r="A6" s="3">
        <v>6</v>
      </c>
      <c r="B6" s="4"/>
      <c r="C6" s="4" t="s">
        <v>61</v>
      </c>
      <c r="D6" s="5">
        <f t="shared" ref="D6:F6" si="0">SUM(D7+D13+D18+D21+D32)</f>
        <v>54966.15</v>
      </c>
      <c r="E6" s="5">
        <f t="shared" si="0"/>
        <v>54966.15</v>
      </c>
      <c r="F6" s="5">
        <f t="shared" si="0"/>
        <v>54966.15</v>
      </c>
      <c r="G6" s="5"/>
      <c r="H6" s="5"/>
      <c r="I6" s="5"/>
      <c r="J6" s="5"/>
      <c r="K6" s="5"/>
      <c r="L6" s="5"/>
      <c r="M6" s="14"/>
    </row>
    <row r="7" s="2" customFormat="1" customHeight="1" spans="1:13">
      <c r="A7" s="3">
        <v>7</v>
      </c>
      <c r="B7" s="4" t="s">
        <v>82</v>
      </c>
      <c r="C7" s="4" t="s">
        <v>83</v>
      </c>
      <c r="D7" s="5">
        <v>156.62</v>
      </c>
      <c r="E7" s="5">
        <v>156.62</v>
      </c>
      <c r="F7" s="5">
        <v>156.62</v>
      </c>
      <c r="G7" s="5"/>
      <c r="H7" s="5"/>
      <c r="I7" s="5"/>
      <c r="J7" s="5"/>
      <c r="K7" s="5"/>
      <c r="L7" s="5"/>
      <c r="M7" s="14"/>
    </row>
    <row r="8" s="2" customFormat="1" customHeight="1" spans="1:13">
      <c r="A8" s="3">
        <v>8</v>
      </c>
      <c r="B8" s="4" t="s">
        <v>84</v>
      </c>
      <c r="C8" s="4" t="s">
        <v>85</v>
      </c>
      <c r="D8" s="5">
        <f t="shared" ref="D8:F8" si="1">SUM(D9:D12)</f>
        <v>156.62</v>
      </c>
      <c r="E8" s="5">
        <f t="shared" si="1"/>
        <v>156.62</v>
      </c>
      <c r="F8" s="5">
        <f t="shared" si="1"/>
        <v>156.62</v>
      </c>
      <c r="G8" s="5"/>
      <c r="H8" s="5"/>
      <c r="I8" s="5"/>
      <c r="J8" s="5"/>
      <c r="K8" s="5"/>
      <c r="L8" s="5"/>
      <c r="M8" s="14"/>
    </row>
    <row r="9" s="2" customFormat="1" customHeight="1" spans="1:13">
      <c r="A9" s="3">
        <v>9</v>
      </c>
      <c r="B9" s="4" t="s">
        <v>86</v>
      </c>
      <c r="C9" s="4" t="s">
        <v>87</v>
      </c>
      <c r="D9" s="5">
        <v>23.35</v>
      </c>
      <c r="E9" s="5">
        <v>23.35</v>
      </c>
      <c r="F9" s="5">
        <v>23.35</v>
      </c>
      <c r="G9" s="5"/>
      <c r="H9" s="5"/>
      <c r="I9" s="5"/>
      <c r="J9" s="5"/>
      <c r="K9" s="5"/>
      <c r="L9" s="5"/>
      <c r="M9" s="14"/>
    </row>
    <row r="10" s="2" customFormat="1" customHeight="1" spans="1:13">
      <c r="A10" s="3">
        <v>10</v>
      </c>
      <c r="B10" s="4" t="s">
        <v>88</v>
      </c>
      <c r="C10" s="4" t="s">
        <v>89</v>
      </c>
      <c r="D10" s="5">
        <v>17.36</v>
      </c>
      <c r="E10" s="5">
        <v>17.36</v>
      </c>
      <c r="F10" s="5">
        <v>17.36</v>
      </c>
      <c r="G10" s="5"/>
      <c r="H10" s="5"/>
      <c r="I10" s="5"/>
      <c r="J10" s="5"/>
      <c r="K10" s="5"/>
      <c r="L10" s="5"/>
      <c r="M10" s="14"/>
    </row>
    <row r="11" s="2" customFormat="1" customHeight="1" spans="1:13">
      <c r="A11" s="3">
        <v>11</v>
      </c>
      <c r="B11" s="4" t="s">
        <v>90</v>
      </c>
      <c r="C11" s="4" t="s">
        <v>91</v>
      </c>
      <c r="D11" s="5">
        <v>110.41</v>
      </c>
      <c r="E11" s="5">
        <v>110.41</v>
      </c>
      <c r="F11" s="5">
        <v>110.41</v>
      </c>
      <c r="G11" s="5"/>
      <c r="H11" s="5"/>
      <c r="I11" s="5"/>
      <c r="J11" s="5"/>
      <c r="K11" s="5"/>
      <c r="L11" s="5"/>
      <c r="M11" s="14"/>
    </row>
    <row r="12" s="2" customFormat="1" customHeight="1" spans="1:13">
      <c r="A12" s="3">
        <v>12</v>
      </c>
      <c r="B12" s="4" t="s">
        <v>92</v>
      </c>
      <c r="C12" s="4" t="s">
        <v>93</v>
      </c>
      <c r="D12" s="5">
        <v>5.5</v>
      </c>
      <c r="E12" s="5">
        <v>5.5</v>
      </c>
      <c r="F12" s="5">
        <v>5.5</v>
      </c>
      <c r="G12" s="5"/>
      <c r="H12" s="5"/>
      <c r="I12" s="5"/>
      <c r="J12" s="5"/>
      <c r="K12" s="5"/>
      <c r="L12" s="5"/>
      <c r="M12" s="14"/>
    </row>
    <row r="13" s="2" customFormat="1" customHeight="1" spans="1:13">
      <c r="A13" s="3">
        <v>13</v>
      </c>
      <c r="B13" s="4" t="s">
        <v>94</v>
      </c>
      <c r="C13" s="4" t="s">
        <v>95</v>
      </c>
      <c r="D13" s="5">
        <v>106.19</v>
      </c>
      <c r="E13" s="5">
        <v>106.19</v>
      </c>
      <c r="F13" s="5">
        <v>106.19</v>
      </c>
      <c r="G13" s="5"/>
      <c r="H13" s="5"/>
      <c r="I13" s="5"/>
      <c r="J13" s="5"/>
      <c r="K13" s="5"/>
      <c r="L13" s="5"/>
      <c r="M13" s="14"/>
    </row>
    <row r="14" s="2" customFormat="1" customHeight="1" spans="1:13">
      <c r="A14" s="3">
        <v>14</v>
      </c>
      <c r="B14" s="4" t="s">
        <v>96</v>
      </c>
      <c r="C14" s="4" t="s">
        <v>97</v>
      </c>
      <c r="D14" s="5">
        <f t="shared" ref="D14:F14" si="2">SUM(D15:D17)</f>
        <v>106.19</v>
      </c>
      <c r="E14" s="5">
        <f t="shared" si="2"/>
        <v>106.19</v>
      </c>
      <c r="F14" s="5">
        <f t="shared" si="2"/>
        <v>106.19</v>
      </c>
      <c r="G14" s="5"/>
      <c r="H14" s="5"/>
      <c r="I14" s="5"/>
      <c r="J14" s="5"/>
      <c r="K14" s="5"/>
      <c r="L14" s="5"/>
      <c r="M14" s="14"/>
    </row>
    <row r="15" s="2" customFormat="1" customHeight="1" spans="1:13">
      <c r="A15" s="3">
        <v>15</v>
      </c>
      <c r="B15" s="4" t="s">
        <v>98</v>
      </c>
      <c r="C15" s="4" t="s">
        <v>99</v>
      </c>
      <c r="D15" s="5">
        <v>16.77</v>
      </c>
      <c r="E15" s="5">
        <v>16.77</v>
      </c>
      <c r="F15" s="5">
        <v>16.77</v>
      </c>
      <c r="G15" s="5"/>
      <c r="H15" s="5"/>
      <c r="I15" s="5"/>
      <c r="J15" s="5"/>
      <c r="K15" s="5"/>
      <c r="L15" s="5"/>
      <c r="M15" s="14"/>
    </row>
    <row r="16" s="2" customFormat="1" customHeight="1" spans="1:13">
      <c r="A16" s="3">
        <v>16</v>
      </c>
      <c r="B16" s="4" t="s">
        <v>100</v>
      </c>
      <c r="C16" s="4" t="s">
        <v>101</v>
      </c>
      <c r="D16" s="5">
        <v>32.71</v>
      </c>
      <c r="E16" s="5">
        <v>32.71</v>
      </c>
      <c r="F16" s="5">
        <v>32.71</v>
      </c>
      <c r="G16" s="5"/>
      <c r="H16" s="5"/>
      <c r="I16" s="5"/>
      <c r="J16" s="5"/>
      <c r="K16" s="5"/>
      <c r="L16" s="5"/>
      <c r="M16" s="14"/>
    </row>
    <row r="17" s="2" customFormat="1" customHeight="1" spans="1:13">
      <c r="A17" s="3">
        <v>17</v>
      </c>
      <c r="B17" s="4" t="s">
        <v>102</v>
      </c>
      <c r="C17" s="4" t="s">
        <v>103</v>
      </c>
      <c r="D17" s="5">
        <v>56.71</v>
      </c>
      <c r="E17" s="5">
        <v>56.71</v>
      </c>
      <c r="F17" s="5">
        <v>56.71</v>
      </c>
      <c r="G17" s="5"/>
      <c r="H17" s="5"/>
      <c r="I17" s="5"/>
      <c r="J17" s="5"/>
      <c r="K17" s="5"/>
      <c r="L17" s="5"/>
      <c r="M17" s="14"/>
    </row>
    <row r="18" s="2" customFormat="1" customHeight="1" spans="1:13">
      <c r="A18" s="3">
        <v>18</v>
      </c>
      <c r="B18" s="4" t="s">
        <v>104</v>
      </c>
      <c r="C18" s="4" t="s">
        <v>105</v>
      </c>
      <c r="D18" s="5">
        <v>9423.5</v>
      </c>
      <c r="E18" s="5">
        <v>9423.5</v>
      </c>
      <c r="F18" s="5">
        <v>9423.5</v>
      </c>
      <c r="G18" s="5"/>
      <c r="H18" s="5"/>
      <c r="I18" s="5"/>
      <c r="J18" s="5"/>
      <c r="K18" s="5"/>
      <c r="L18" s="5"/>
      <c r="M18" s="14"/>
    </row>
    <row r="19" s="2" customFormat="1" customHeight="1" spans="1:13">
      <c r="A19" s="3">
        <v>19</v>
      </c>
      <c r="B19" s="4" t="s">
        <v>106</v>
      </c>
      <c r="C19" s="4" t="s">
        <v>107</v>
      </c>
      <c r="D19" s="5">
        <v>9423.5</v>
      </c>
      <c r="E19" s="5">
        <v>9423.5</v>
      </c>
      <c r="F19" s="5">
        <v>9423.5</v>
      </c>
      <c r="G19" s="5"/>
      <c r="H19" s="5"/>
      <c r="I19" s="5"/>
      <c r="J19" s="5"/>
      <c r="K19" s="5"/>
      <c r="L19" s="5"/>
      <c r="M19" s="14"/>
    </row>
    <row r="20" s="2" customFormat="1" customHeight="1" spans="1:13">
      <c r="A20" s="3">
        <v>20</v>
      </c>
      <c r="B20" s="4" t="s">
        <v>108</v>
      </c>
      <c r="C20" s="4" t="s">
        <v>109</v>
      </c>
      <c r="D20" s="5">
        <v>9423.5</v>
      </c>
      <c r="E20" s="5">
        <v>9423.5</v>
      </c>
      <c r="F20" s="5">
        <v>9423.5</v>
      </c>
      <c r="G20" s="5"/>
      <c r="H20" s="5"/>
      <c r="I20" s="5"/>
      <c r="J20" s="5"/>
      <c r="K20" s="5"/>
      <c r="L20" s="5"/>
      <c r="M20" s="14"/>
    </row>
    <row r="21" s="2" customFormat="1" customHeight="1" spans="1:13">
      <c r="A21" s="3">
        <v>21</v>
      </c>
      <c r="B21" s="4" t="s">
        <v>110</v>
      </c>
      <c r="C21" s="4" t="s">
        <v>111</v>
      </c>
      <c r="D21" s="5">
        <f t="shared" ref="D21:F21" si="3">SUM(D22+D26+D28+D30)</f>
        <v>40034.13</v>
      </c>
      <c r="E21" s="5">
        <f t="shared" si="3"/>
        <v>40034.13</v>
      </c>
      <c r="F21" s="5">
        <f t="shared" si="3"/>
        <v>40034.13</v>
      </c>
      <c r="G21" s="5"/>
      <c r="H21" s="5"/>
      <c r="I21" s="5"/>
      <c r="J21" s="5"/>
      <c r="K21" s="5"/>
      <c r="L21" s="5"/>
      <c r="M21" s="14"/>
    </row>
    <row r="22" s="2" customFormat="1" customHeight="1" spans="1:13">
      <c r="A22" s="3">
        <v>22</v>
      </c>
      <c r="B22" s="4" t="s">
        <v>112</v>
      </c>
      <c r="C22" s="4" t="s">
        <v>113</v>
      </c>
      <c r="D22" s="5">
        <f t="shared" ref="D22:F22" si="4">SUM(D23:D25)</f>
        <v>3098.88</v>
      </c>
      <c r="E22" s="5">
        <f t="shared" si="4"/>
        <v>3098.88</v>
      </c>
      <c r="F22" s="5">
        <f t="shared" si="4"/>
        <v>3098.88</v>
      </c>
      <c r="G22" s="5"/>
      <c r="H22" s="5"/>
      <c r="I22" s="5"/>
      <c r="J22" s="5"/>
      <c r="K22" s="5"/>
      <c r="L22" s="5"/>
      <c r="M22" s="14"/>
    </row>
    <row r="23" s="2" customFormat="1" customHeight="1" spans="1:13">
      <c r="A23" s="3">
        <v>23</v>
      </c>
      <c r="B23" s="4" t="s">
        <v>114</v>
      </c>
      <c r="C23" s="4" t="s">
        <v>115</v>
      </c>
      <c r="D23" s="5">
        <v>302.95</v>
      </c>
      <c r="E23" s="5">
        <v>302.95</v>
      </c>
      <c r="F23" s="5">
        <v>302.95</v>
      </c>
      <c r="G23" s="5"/>
      <c r="H23" s="5"/>
      <c r="I23" s="5"/>
      <c r="J23" s="5"/>
      <c r="K23" s="5"/>
      <c r="L23" s="5"/>
      <c r="M23" s="14"/>
    </row>
    <row r="24" s="2" customFormat="1" customHeight="1" spans="1:13">
      <c r="A24" s="3">
        <v>24</v>
      </c>
      <c r="B24" s="4" t="s">
        <v>116</v>
      </c>
      <c r="C24" s="4" t="s">
        <v>117</v>
      </c>
      <c r="D24" s="5">
        <v>157.5</v>
      </c>
      <c r="E24" s="5">
        <v>157.5</v>
      </c>
      <c r="F24" s="5">
        <v>157.5</v>
      </c>
      <c r="G24" s="5"/>
      <c r="H24" s="5"/>
      <c r="I24" s="5"/>
      <c r="J24" s="5"/>
      <c r="K24" s="5"/>
      <c r="L24" s="5"/>
      <c r="M24" s="14"/>
    </row>
    <row r="25" s="2" customFormat="1" customHeight="1" spans="1:13">
      <c r="A25" s="3">
        <v>25</v>
      </c>
      <c r="B25" s="4" t="s">
        <v>118</v>
      </c>
      <c r="C25" s="4" t="s">
        <v>119</v>
      </c>
      <c r="D25" s="5">
        <v>2638.43</v>
      </c>
      <c r="E25" s="5">
        <v>2638.43</v>
      </c>
      <c r="F25" s="5">
        <v>2638.43</v>
      </c>
      <c r="G25" s="5"/>
      <c r="H25" s="5"/>
      <c r="I25" s="5"/>
      <c r="J25" s="5"/>
      <c r="K25" s="5"/>
      <c r="L25" s="5"/>
      <c r="M25" s="14"/>
    </row>
    <row r="26" s="2" customFormat="1" customHeight="1" spans="1:13">
      <c r="A26" s="3">
        <v>26</v>
      </c>
      <c r="B26" s="4" t="s">
        <v>120</v>
      </c>
      <c r="C26" s="4" t="s">
        <v>121</v>
      </c>
      <c r="D26" s="5">
        <v>32755.25</v>
      </c>
      <c r="E26" s="5">
        <v>32755.25</v>
      </c>
      <c r="F26" s="5">
        <v>32755.25</v>
      </c>
      <c r="G26" s="5"/>
      <c r="H26" s="5"/>
      <c r="I26" s="5"/>
      <c r="J26" s="5"/>
      <c r="K26" s="5"/>
      <c r="L26" s="5"/>
      <c r="M26" s="14"/>
    </row>
    <row r="27" s="2" customFormat="1" customHeight="1" spans="1:13">
      <c r="A27" s="3">
        <v>27</v>
      </c>
      <c r="B27" s="4" t="s">
        <v>122</v>
      </c>
      <c r="C27" s="4" t="s">
        <v>123</v>
      </c>
      <c r="D27" s="5">
        <v>32755.25</v>
      </c>
      <c r="E27" s="5">
        <v>32755.25</v>
      </c>
      <c r="F27" s="5">
        <v>32755.25</v>
      </c>
      <c r="G27" s="5"/>
      <c r="H27" s="5"/>
      <c r="I27" s="5"/>
      <c r="J27" s="5"/>
      <c r="K27" s="5"/>
      <c r="L27" s="5"/>
      <c r="M27" s="14"/>
    </row>
    <row r="28" s="2" customFormat="1" customHeight="1" spans="1:13">
      <c r="A28" s="3">
        <v>28</v>
      </c>
      <c r="B28" s="4" t="s">
        <v>124</v>
      </c>
      <c r="C28" s="4" t="s">
        <v>125</v>
      </c>
      <c r="D28" s="5">
        <v>3180</v>
      </c>
      <c r="E28" s="5">
        <v>3180</v>
      </c>
      <c r="F28" s="5">
        <v>3180</v>
      </c>
      <c r="G28" s="5"/>
      <c r="H28" s="5"/>
      <c r="I28" s="5"/>
      <c r="J28" s="5"/>
      <c r="K28" s="5"/>
      <c r="L28" s="5"/>
      <c r="M28" s="14"/>
    </row>
    <row r="29" s="2" customFormat="1" customHeight="1" spans="1:13">
      <c r="A29" s="3">
        <v>29</v>
      </c>
      <c r="B29" s="4" t="s">
        <v>126</v>
      </c>
      <c r="C29" s="4" t="s">
        <v>127</v>
      </c>
      <c r="D29" s="5">
        <v>3180</v>
      </c>
      <c r="E29" s="5">
        <v>3180</v>
      </c>
      <c r="F29" s="5">
        <v>3180</v>
      </c>
      <c r="G29" s="5"/>
      <c r="H29" s="5"/>
      <c r="I29" s="5"/>
      <c r="J29" s="5"/>
      <c r="K29" s="5"/>
      <c r="L29" s="5"/>
      <c r="M29" s="14"/>
    </row>
    <row r="30" s="2" customFormat="1" customHeight="1" spans="1:13">
      <c r="A30" s="3">
        <v>30</v>
      </c>
      <c r="B30" s="4" t="s">
        <v>128</v>
      </c>
      <c r="C30" s="4" t="s">
        <v>129</v>
      </c>
      <c r="D30" s="5">
        <v>1000</v>
      </c>
      <c r="E30" s="5">
        <v>1000</v>
      </c>
      <c r="F30" s="5">
        <v>1000</v>
      </c>
      <c r="G30" s="5"/>
      <c r="H30" s="5"/>
      <c r="I30" s="5"/>
      <c r="J30" s="5"/>
      <c r="K30" s="5"/>
      <c r="L30" s="5"/>
      <c r="M30" s="14"/>
    </row>
    <row r="31" s="2" customFormat="1" customHeight="1" spans="1:13">
      <c r="A31" s="3">
        <v>31</v>
      </c>
      <c r="B31" s="4" t="s">
        <v>130</v>
      </c>
      <c r="C31" s="4" t="s">
        <v>131</v>
      </c>
      <c r="D31" s="5">
        <v>1000</v>
      </c>
      <c r="E31" s="5">
        <v>1000</v>
      </c>
      <c r="F31" s="5">
        <v>1000</v>
      </c>
      <c r="G31" s="5"/>
      <c r="H31" s="5"/>
      <c r="I31" s="5"/>
      <c r="J31" s="5"/>
      <c r="K31" s="5"/>
      <c r="L31" s="5"/>
      <c r="M31" s="14"/>
    </row>
    <row r="32" s="2" customFormat="1" customHeight="1" spans="1:13">
      <c r="A32" s="3">
        <v>32</v>
      </c>
      <c r="B32" s="4" t="s">
        <v>132</v>
      </c>
      <c r="C32" s="4" t="s">
        <v>133</v>
      </c>
      <c r="D32" s="5">
        <f t="shared" ref="D32:F32" si="5">SUM(D33+D37)</f>
        <v>5245.71</v>
      </c>
      <c r="E32" s="5">
        <f t="shared" si="5"/>
        <v>5245.71</v>
      </c>
      <c r="F32" s="5">
        <f t="shared" si="5"/>
        <v>5245.71</v>
      </c>
      <c r="G32" s="5"/>
      <c r="H32" s="5"/>
      <c r="I32" s="5"/>
      <c r="J32" s="5"/>
      <c r="K32" s="5"/>
      <c r="L32" s="5"/>
      <c r="M32" s="14"/>
    </row>
    <row r="33" s="2" customFormat="1" customHeight="1" spans="1:13">
      <c r="A33" s="3">
        <v>33</v>
      </c>
      <c r="B33" s="4" t="s">
        <v>134</v>
      </c>
      <c r="C33" s="4" t="s">
        <v>135</v>
      </c>
      <c r="D33" s="5">
        <v>5162</v>
      </c>
      <c r="E33" s="5">
        <v>5162</v>
      </c>
      <c r="F33" s="5">
        <v>5162</v>
      </c>
      <c r="G33" s="5"/>
      <c r="H33" s="5"/>
      <c r="I33" s="5"/>
      <c r="J33" s="5"/>
      <c r="K33" s="5"/>
      <c r="L33" s="5"/>
      <c r="M33" s="14"/>
    </row>
    <row r="34" s="2" customFormat="1" customHeight="1" spans="1:13">
      <c r="A34" s="3">
        <v>34</v>
      </c>
      <c r="B34" s="4" t="s">
        <v>136</v>
      </c>
      <c r="C34" s="4" t="s">
        <v>137</v>
      </c>
      <c r="D34" s="5">
        <v>1511</v>
      </c>
      <c r="E34" s="5">
        <v>1511</v>
      </c>
      <c r="F34" s="5">
        <v>1511</v>
      </c>
      <c r="G34" s="5"/>
      <c r="H34" s="5"/>
      <c r="I34" s="5"/>
      <c r="J34" s="5"/>
      <c r="K34" s="5"/>
      <c r="L34" s="5"/>
      <c r="M34" s="14"/>
    </row>
    <row r="35" s="2" customFormat="1" customHeight="1" spans="1:13">
      <c r="A35" s="3">
        <v>35</v>
      </c>
      <c r="B35" s="4" t="s">
        <v>138</v>
      </c>
      <c r="C35" s="4" t="s">
        <v>139</v>
      </c>
      <c r="D35" s="5">
        <v>3201</v>
      </c>
      <c r="E35" s="5">
        <v>3201</v>
      </c>
      <c r="F35" s="5">
        <v>3201</v>
      </c>
      <c r="G35" s="5"/>
      <c r="H35" s="5"/>
      <c r="I35" s="5"/>
      <c r="J35" s="5"/>
      <c r="K35" s="5"/>
      <c r="L35" s="5"/>
      <c r="M35" s="14"/>
    </row>
    <row r="36" s="2" customFormat="1" customHeight="1" spans="1:13">
      <c r="A36" s="3">
        <v>36</v>
      </c>
      <c r="B36" s="4" t="s">
        <v>140</v>
      </c>
      <c r="C36" s="4" t="s">
        <v>141</v>
      </c>
      <c r="D36" s="5">
        <v>450</v>
      </c>
      <c r="E36" s="5">
        <v>450</v>
      </c>
      <c r="F36" s="5">
        <v>450</v>
      </c>
      <c r="G36" s="5"/>
      <c r="H36" s="5"/>
      <c r="I36" s="5"/>
      <c r="J36" s="5"/>
      <c r="K36" s="5"/>
      <c r="L36" s="5"/>
      <c r="M36" s="14"/>
    </row>
    <row r="37" s="2" customFormat="1" customHeight="1" spans="1:13">
      <c r="A37" s="3">
        <v>37</v>
      </c>
      <c r="B37" s="4" t="s">
        <v>142</v>
      </c>
      <c r="C37" s="4" t="s">
        <v>143</v>
      </c>
      <c r="D37" s="5">
        <v>83.71</v>
      </c>
      <c r="E37" s="5">
        <v>83.71</v>
      </c>
      <c r="F37" s="5">
        <v>83.71</v>
      </c>
      <c r="G37" s="5"/>
      <c r="H37" s="5"/>
      <c r="I37" s="5"/>
      <c r="J37" s="5"/>
      <c r="K37" s="5"/>
      <c r="L37" s="5"/>
      <c r="M37" s="14"/>
    </row>
    <row r="38" s="2" customFormat="1" customHeight="1" spans="1:13">
      <c r="A38" s="3">
        <v>38</v>
      </c>
      <c r="B38" s="4" t="s">
        <v>144</v>
      </c>
      <c r="C38" s="4" t="s">
        <v>145</v>
      </c>
      <c r="D38" s="5">
        <v>83.71</v>
      </c>
      <c r="E38" s="5">
        <v>83.71</v>
      </c>
      <c r="F38" s="5">
        <v>83.71</v>
      </c>
      <c r="G38" s="5"/>
      <c r="H38" s="5"/>
      <c r="I38" s="5"/>
      <c r="J38" s="5"/>
      <c r="K38" s="5"/>
      <c r="L38" s="5"/>
      <c r="M38" s="14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opLeftCell="A2" workbookViewId="0">
      <selection activeCell="I31" sqref="I31"/>
    </sheetView>
  </sheetViews>
  <sheetFormatPr defaultColWidth="6.125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" style="2" customWidth="1"/>
    <col min="257" max="16384" width="6.125" style="2"/>
  </cols>
  <sheetData>
    <row r="1" s="1" customFormat="1" ht="37.5" customHeight="1" spans="1:9">
      <c r="A1" s="6" t="s">
        <v>146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147</v>
      </c>
      <c r="C3" s="7"/>
      <c r="D3" s="7" t="s">
        <v>54</v>
      </c>
      <c r="E3" s="7" t="s">
        <v>148</v>
      </c>
      <c r="F3" s="7" t="s">
        <v>149</v>
      </c>
      <c r="G3" s="7" t="s">
        <v>150</v>
      </c>
      <c r="H3" s="7" t="s">
        <v>151</v>
      </c>
      <c r="I3" s="7" t="s">
        <v>152</v>
      </c>
    </row>
    <row r="4" s="1" customFormat="1" customHeight="1" spans="1:9">
      <c r="A4" s="7"/>
      <c r="B4" s="7" t="s">
        <v>64</v>
      </c>
      <c r="C4" s="7" t="s">
        <v>65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</row>
    <row r="6" s="2" customFormat="1" customHeight="1" spans="1:9">
      <c r="A6" s="3">
        <v>6</v>
      </c>
      <c r="B6" s="4"/>
      <c r="C6" s="4" t="s">
        <v>61</v>
      </c>
      <c r="D6" s="5">
        <f>SUM(D7+D13+D18+D21+D32)</f>
        <v>54966.15</v>
      </c>
      <c r="E6" s="5">
        <f>SUM(E7+E13+E18+E21+E32)</f>
        <v>1430.55</v>
      </c>
      <c r="F6" s="5">
        <f>SUM(F18+F21+F32)</f>
        <v>53535.6</v>
      </c>
      <c r="G6" s="5"/>
      <c r="H6" s="5"/>
      <c r="I6" s="5"/>
    </row>
    <row r="7" s="2" customFormat="1" customHeight="1" spans="1:9">
      <c r="A7" s="3">
        <v>7</v>
      </c>
      <c r="B7" s="4" t="s">
        <v>82</v>
      </c>
      <c r="C7" s="4" t="s">
        <v>83</v>
      </c>
      <c r="D7" s="5">
        <v>156.62</v>
      </c>
      <c r="E7" s="5">
        <v>156.62</v>
      </c>
      <c r="F7" s="5"/>
      <c r="G7" s="5"/>
      <c r="H7" s="5"/>
      <c r="I7" s="5"/>
    </row>
    <row r="8" s="2" customFormat="1" customHeight="1" spans="1:9">
      <c r="A8" s="3">
        <v>8</v>
      </c>
      <c r="B8" s="4" t="s">
        <v>84</v>
      </c>
      <c r="C8" s="4" t="s">
        <v>85</v>
      </c>
      <c r="D8" s="5">
        <f>SUM(D9:D12)</f>
        <v>156.62</v>
      </c>
      <c r="E8" s="5">
        <v>156.62</v>
      </c>
      <c r="F8" s="5"/>
      <c r="G8" s="5"/>
      <c r="H8" s="5"/>
      <c r="I8" s="5"/>
    </row>
    <row r="9" s="2" customFormat="1" customHeight="1" spans="1:9">
      <c r="A9" s="3">
        <v>9</v>
      </c>
      <c r="B9" s="4" t="s">
        <v>86</v>
      </c>
      <c r="C9" s="4" t="s">
        <v>87</v>
      </c>
      <c r="D9" s="5">
        <v>23.35</v>
      </c>
      <c r="E9" s="5">
        <v>23.35</v>
      </c>
      <c r="F9" s="5"/>
      <c r="G9" s="5"/>
      <c r="H9" s="5"/>
      <c r="I9" s="5"/>
    </row>
    <row r="10" s="2" customFormat="1" customHeight="1" spans="1:9">
      <c r="A10" s="3">
        <v>10</v>
      </c>
      <c r="B10" s="4" t="s">
        <v>88</v>
      </c>
      <c r="C10" s="4" t="s">
        <v>89</v>
      </c>
      <c r="D10" s="5">
        <v>17.36</v>
      </c>
      <c r="E10" s="5">
        <v>17.36</v>
      </c>
      <c r="F10" s="5"/>
      <c r="G10" s="5"/>
      <c r="H10" s="5"/>
      <c r="I10" s="5"/>
    </row>
    <row r="11" s="2" customFormat="1" customHeight="1" spans="1:9">
      <c r="A11" s="3">
        <v>11</v>
      </c>
      <c r="B11" s="4" t="s">
        <v>90</v>
      </c>
      <c r="C11" s="4" t="s">
        <v>91</v>
      </c>
      <c r="D11" s="5">
        <v>110.41</v>
      </c>
      <c r="E11" s="5">
        <v>110.41</v>
      </c>
      <c r="F11" s="5"/>
      <c r="G11" s="5"/>
      <c r="H11" s="5"/>
      <c r="I11" s="5"/>
    </row>
    <row r="12" s="2" customFormat="1" customHeight="1" spans="1:9">
      <c r="A12" s="3">
        <v>12</v>
      </c>
      <c r="B12" s="4" t="s">
        <v>92</v>
      </c>
      <c r="C12" s="4" t="s">
        <v>93</v>
      </c>
      <c r="D12" s="5">
        <v>5.5</v>
      </c>
      <c r="E12" s="5">
        <v>5.5</v>
      </c>
      <c r="F12" s="5"/>
      <c r="G12" s="5"/>
      <c r="H12" s="5"/>
      <c r="I12" s="5"/>
    </row>
    <row r="13" s="2" customFormat="1" customHeight="1" spans="1:9">
      <c r="A13" s="3">
        <v>13</v>
      </c>
      <c r="B13" s="4" t="s">
        <v>94</v>
      </c>
      <c r="C13" s="4" t="s">
        <v>95</v>
      </c>
      <c r="D13" s="5">
        <v>106.19</v>
      </c>
      <c r="E13" s="5">
        <v>106.19</v>
      </c>
      <c r="F13" s="5"/>
      <c r="G13" s="5"/>
      <c r="H13" s="5"/>
      <c r="I13" s="5"/>
    </row>
    <row r="14" s="2" customFormat="1" customHeight="1" spans="1:9">
      <c r="A14" s="3">
        <v>14</v>
      </c>
      <c r="B14" s="4" t="s">
        <v>96</v>
      </c>
      <c r="C14" s="4" t="s">
        <v>97</v>
      </c>
      <c r="D14" s="5">
        <f>SUM(D15:D17)</f>
        <v>106.19</v>
      </c>
      <c r="E14" s="5">
        <v>106.19</v>
      </c>
      <c r="F14" s="5"/>
      <c r="G14" s="5"/>
      <c r="H14" s="5"/>
      <c r="I14" s="5"/>
    </row>
    <row r="15" s="2" customFormat="1" customHeight="1" spans="1:9">
      <c r="A15" s="3">
        <v>15</v>
      </c>
      <c r="B15" s="4" t="s">
        <v>98</v>
      </c>
      <c r="C15" s="4" t="s">
        <v>99</v>
      </c>
      <c r="D15" s="5">
        <v>16.77</v>
      </c>
      <c r="E15" s="5">
        <v>16.77</v>
      </c>
      <c r="F15" s="5"/>
      <c r="G15" s="5"/>
      <c r="H15" s="5"/>
      <c r="I15" s="5"/>
    </row>
    <row r="16" s="2" customFormat="1" customHeight="1" spans="1:9">
      <c r="A16" s="3">
        <v>16</v>
      </c>
      <c r="B16" s="4" t="s">
        <v>100</v>
      </c>
      <c r="C16" s="4" t="s">
        <v>101</v>
      </c>
      <c r="D16" s="5">
        <v>32.71</v>
      </c>
      <c r="E16" s="5">
        <v>32.71</v>
      </c>
      <c r="F16" s="5"/>
      <c r="G16" s="5"/>
      <c r="H16" s="5"/>
      <c r="I16" s="5"/>
    </row>
    <row r="17" s="2" customFormat="1" customHeight="1" spans="1:9">
      <c r="A17" s="3">
        <v>17</v>
      </c>
      <c r="B17" s="4" t="s">
        <v>102</v>
      </c>
      <c r="C17" s="4" t="s">
        <v>103</v>
      </c>
      <c r="D17" s="5">
        <v>56.71</v>
      </c>
      <c r="E17" s="5">
        <v>56.71</v>
      </c>
      <c r="F17" s="5"/>
      <c r="G17" s="5"/>
      <c r="H17" s="5"/>
      <c r="I17" s="5"/>
    </row>
    <row r="18" s="2" customFormat="1" customHeight="1" spans="1:9">
      <c r="A18" s="3">
        <v>18</v>
      </c>
      <c r="B18" s="4" t="s">
        <v>104</v>
      </c>
      <c r="C18" s="4" t="s">
        <v>105</v>
      </c>
      <c r="D18" s="5">
        <v>9423.5</v>
      </c>
      <c r="E18" s="5"/>
      <c r="F18" s="5">
        <v>9423.5</v>
      </c>
      <c r="G18" s="5"/>
      <c r="H18" s="5"/>
      <c r="I18" s="5"/>
    </row>
    <row r="19" s="2" customFormat="1" customHeight="1" spans="1:9">
      <c r="A19" s="3">
        <v>19</v>
      </c>
      <c r="B19" s="4" t="s">
        <v>106</v>
      </c>
      <c r="C19" s="4" t="s">
        <v>107</v>
      </c>
      <c r="D19" s="5">
        <v>9423.5</v>
      </c>
      <c r="E19" s="5"/>
      <c r="F19" s="5">
        <v>9423.5</v>
      </c>
      <c r="G19" s="5"/>
      <c r="H19" s="5"/>
      <c r="I19" s="5"/>
    </row>
    <row r="20" s="2" customFormat="1" customHeight="1" spans="1:9">
      <c r="A20" s="3">
        <v>20</v>
      </c>
      <c r="B20" s="4" t="s">
        <v>108</v>
      </c>
      <c r="C20" s="4" t="s">
        <v>109</v>
      </c>
      <c r="D20" s="5">
        <v>9423.5</v>
      </c>
      <c r="E20" s="5"/>
      <c r="F20" s="5">
        <v>9423.5</v>
      </c>
      <c r="G20" s="5"/>
      <c r="H20" s="5"/>
      <c r="I20" s="5"/>
    </row>
    <row r="21" s="2" customFormat="1" customHeight="1" spans="1:9">
      <c r="A21" s="3">
        <v>21</v>
      </c>
      <c r="B21" s="4" t="s">
        <v>110</v>
      </c>
      <c r="C21" s="4" t="s">
        <v>111</v>
      </c>
      <c r="D21" s="5">
        <f>SUM(D22+D26+D28+D30)</f>
        <v>40034.13</v>
      </c>
      <c r="E21" s="5">
        <v>1084.03</v>
      </c>
      <c r="F21" s="5">
        <v>38950.1</v>
      </c>
      <c r="G21" s="5"/>
      <c r="H21" s="5"/>
      <c r="I21" s="5"/>
    </row>
    <row r="22" s="2" customFormat="1" customHeight="1" spans="1:9">
      <c r="A22" s="3">
        <v>22</v>
      </c>
      <c r="B22" s="4" t="s">
        <v>112</v>
      </c>
      <c r="C22" s="4" t="s">
        <v>113</v>
      </c>
      <c r="D22" s="5">
        <f>SUM(D23:D25)</f>
        <v>3098.88</v>
      </c>
      <c r="E22" s="5">
        <v>1084.03</v>
      </c>
      <c r="F22" s="5">
        <v>2014.85</v>
      </c>
      <c r="G22" s="5"/>
      <c r="H22" s="5"/>
      <c r="I22" s="5"/>
    </row>
    <row r="23" s="2" customFormat="1" customHeight="1" spans="1:9">
      <c r="A23" s="3">
        <v>23</v>
      </c>
      <c r="B23" s="4" t="s">
        <v>114</v>
      </c>
      <c r="C23" s="4" t="s">
        <v>115</v>
      </c>
      <c r="D23" s="5">
        <v>302.95</v>
      </c>
      <c r="E23" s="5">
        <v>302.95</v>
      </c>
      <c r="F23" s="5"/>
      <c r="G23" s="5"/>
      <c r="H23" s="5"/>
      <c r="I23" s="5"/>
    </row>
    <row r="24" s="2" customFormat="1" customHeight="1" spans="1:9">
      <c r="A24" s="3">
        <v>24</v>
      </c>
      <c r="B24" s="4" t="s">
        <v>116</v>
      </c>
      <c r="C24" s="4" t="s">
        <v>117</v>
      </c>
      <c r="D24" s="5">
        <v>157.5</v>
      </c>
      <c r="E24" s="5">
        <v>157.5</v>
      </c>
      <c r="F24" s="5"/>
      <c r="G24" s="5"/>
      <c r="H24" s="5"/>
      <c r="I24" s="5"/>
    </row>
    <row r="25" s="2" customFormat="1" customHeight="1" spans="1:9">
      <c r="A25" s="3">
        <v>25</v>
      </c>
      <c r="B25" s="4" t="s">
        <v>118</v>
      </c>
      <c r="C25" s="4" t="s">
        <v>119</v>
      </c>
      <c r="D25" s="5">
        <v>2638.43</v>
      </c>
      <c r="E25" s="5">
        <v>623.58</v>
      </c>
      <c r="F25" s="5">
        <v>2014.85</v>
      </c>
      <c r="G25" s="5"/>
      <c r="H25" s="5"/>
      <c r="I25" s="5"/>
    </row>
    <row r="26" s="2" customFormat="1" customHeight="1" spans="1:9">
      <c r="A26" s="3">
        <v>26</v>
      </c>
      <c r="B26" s="4" t="s">
        <v>120</v>
      </c>
      <c r="C26" s="4" t="s">
        <v>121</v>
      </c>
      <c r="D26" s="5">
        <v>32755.25</v>
      </c>
      <c r="E26" s="5"/>
      <c r="F26" s="5">
        <v>32755.25</v>
      </c>
      <c r="G26" s="5"/>
      <c r="H26" s="5"/>
      <c r="I26" s="5"/>
    </row>
    <row r="27" s="2" customFormat="1" customHeight="1" spans="1:9">
      <c r="A27" s="3">
        <v>27</v>
      </c>
      <c r="B27" s="4" t="s">
        <v>122</v>
      </c>
      <c r="C27" s="4" t="s">
        <v>123</v>
      </c>
      <c r="D27" s="5">
        <v>32755.25</v>
      </c>
      <c r="E27" s="5"/>
      <c r="F27" s="5">
        <v>32755.25</v>
      </c>
      <c r="G27" s="5"/>
      <c r="H27" s="5"/>
      <c r="I27" s="5"/>
    </row>
    <row r="28" s="2" customFormat="1" customHeight="1" spans="1:9">
      <c r="A28" s="3">
        <v>28</v>
      </c>
      <c r="B28" s="4" t="s">
        <v>124</v>
      </c>
      <c r="C28" s="4" t="s">
        <v>125</v>
      </c>
      <c r="D28" s="5">
        <v>3180</v>
      </c>
      <c r="E28" s="5"/>
      <c r="F28" s="5">
        <v>3180</v>
      </c>
      <c r="G28" s="5"/>
      <c r="H28" s="5"/>
      <c r="I28" s="5"/>
    </row>
    <row r="29" s="2" customFormat="1" customHeight="1" spans="1:9">
      <c r="A29" s="3">
        <v>29</v>
      </c>
      <c r="B29" s="4" t="s">
        <v>126</v>
      </c>
      <c r="C29" s="4" t="s">
        <v>127</v>
      </c>
      <c r="D29" s="5">
        <v>3180</v>
      </c>
      <c r="E29" s="5"/>
      <c r="F29" s="5">
        <v>3180</v>
      </c>
      <c r="G29" s="5"/>
      <c r="H29" s="5"/>
      <c r="I29" s="5"/>
    </row>
    <row r="30" s="2" customFormat="1" customHeight="1" spans="1:9">
      <c r="A30" s="3">
        <v>30</v>
      </c>
      <c r="B30" s="4" t="s">
        <v>128</v>
      </c>
      <c r="C30" s="4" t="s">
        <v>129</v>
      </c>
      <c r="D30" s="5">
        <v>1000</v>
      </c>
      <c r="E30" s="5"/>
      <c r="F30" s="5">
        <v>1000</v>
      </c>
      <c r="G30" s="5"/>
      <c r="H30" s="5"/>
      <c r="I30" s="5"/>
    </row>
    <row r="31" s="2" customFormat="1" customHeight="1" spans="1:9">
      <c r="A31" s="3">
        <v>31</v>
      </c>
      <c r="B31" s="4" t="s">
        <v>130</v>
      </c>
      <c r="C31" s="4" t="s">
        <v>131</v>
      </c>
      <c r="D31" s="5">
        <v>1000</v>
      </c>
      <c r="E31" s="5"/>
      <c r="F31" s="5">
        <v>1000</v>
      </c>
      <c r="G31" s="5"/>
      <c r="H31" s="5"/>
      <c r="I31" s="5"/>
    </row>
    <row r="32" s="2" customFormat="1" customHeight="1" spans="1:9">
      <c r="A32" s="3">
        <v>32</v>
      </c>
      <c r="B32" s="4" t="s">
        <v>132</v>
      </c>
      <c r="C32" s="4" t="s">
        <v>133</v>
      </c>
      <c r="D32" s="5">
        <f>SUM(D33+D37)</f>
        <v>5245.71</v>
      </c>
      <c r="E32" s="5">
        <v>83.71</v>
      </c>
      <c r="F32" s="5">
        <v>5162</v>
      </c>
      <c r="G32" s="5"/>
      <c r="H32" s="5"/>
      <c r="I32" s="5"/>
    </row>
    <row r="33" s="2" customFormat="1" customHeight="1" spans="1:9">
      <c r="A33" s="3">
        <v>33</v>
      </c>
      <c r="B33" s="4" t="s">
        <v>134</v>
      </c>
      <c r="C33" s="4" t="s">
        <v>135</v>
      </c>
      <c r="D33" s="5">
        <v>5162</v>
      </c>
      <c r="E33" s="5"/>
      <c r="F33" s="5">
        <v>5162</v>
      </c>
      <c r="G33" s="5"/>
      <c r="H33" s="5"/>
      <c r="I33" s="5"/>
    </row>
    <row r="34" s="2" customFormat="1" customHeight="1" spans="1:9">
      <c r="A34" s="3">
        <v>34</v>
      </c>
      <c r="B34" s="4" t="s">
        <v>136</v>
      </c>
      <c r="C34" s="4" t="s">
        <v>137</v>
      </c>
      <c r="D34" s="5">
        <v>1511</v>
      </c>
      <c r="E34" s="5"/>
      <c r="F34" s="5">
        <v>1511</v>
      </c>
      <c r="G34" s="5"/>
      <c r="H34" s="5"/>
      <c r="I34" s="5"/>
    </row>
    <row r="35" s="2" customFormat="1" customHeight="1" spans="1:9">
      <c r="A35" s="3">
        <v>35</v>
      </c>
      <c r="B35" s="4" t="s">
        <v>138</v>
      </c>
      <c r="C35" s="4" t="s">
        <v>139</v>
      </c>
      <c r="D35" s="5">
        <v>3201</v>
      </c>
      <c r="E35" s="5"/>
      <c r="F35" s="5">
        <v>3201</v>
      </c>
      <c r="G35" s="5"/>
      <c r="H35" s="5"/>
      <c r="I35" s="5"/>
    </row>
    <row r="36" s="2" customFormat="1" customHeight="1" spans="1:9">
      <c r="A36" s="3">
        <v>36</v>
      </c>
      <c r="B36" s="4" t="s">
        <v>140</v>
      </c>
      <c r="C36" s="4" t="s">
        <v>141</v>
      </c>
      <c r="D36" s="5">
        <v>450</v>
      </c>
      <c r="E36" s="5"/>
      <c r="F36" s="5">
        <v>450</v>
      </c>
      <c r="G36" s="5"/>
      <c r="H36" s="5"/>
      <c r="I36" s="5"/>
    </row>
    <row r="37" s="2" customFormat="1" customHeight="1" spans="1:9">
      <c r="A37" s="3">
        <v>37</v>
      </c>
      <c r="B37" s="4" t="s">
        <v>142</v>
      </c>
      <c r="C37" s="4" t="s">
        <v>143</v>
      </c>
      <c r="D37" s="5">
        <v>83.71</v>
      </c>
      <c r="E37" s="5">
        <v>83.71</v>
      </c>
      <c r="F37" s="5"/>
      <c r="G37" s="5"/>
      <c r="H37" s="5"/>
      <c r="I37" s="5"/>
    </row>
    <row r="38" s="2" customFormat="1" customHeight="1" spans="1:9">
      <c r="A38" s="3">
        <v>38</v>
      </c>
      <c r="B38" s="4" t="s">
        <v>144</v>
      </c>
      <c r="C38" s="4" t="s">
        <v>145</v>
      </c>
      <c r="D38" s="5">
        <v>83.71</v>
      </c>
      <c r="E38" s="5">
        <v>83.71</v>
      </c>
      <c r="F38" s="5"/>
      <c r="G38" s="5"/>
      <c r="H38" s="5"/>
      <c r="I38" s="5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J23" sqref="J23"/>
    </sheetView>
  </sheetViews>
  <sheetFormatPr defaultColWidth="6.125" defaultRowHeight="15" customHeight="1" outlineLevelCol="7"/>
  <cols>
    <col min="1" max="1" width="6.25" style="3" customWidth="1"/>
    <col min="2" max="2" width="32.5" style="13" customWidth="1"/>
    <col min="3" max="3" width="12.5" style="14" customWidth="1"/>
    <col min="4" max="4" width="32.5" style="13" customWidth="1"/>
    <col min="5" max="8" width="12.5" style="14" customWidth="1"/>
    <col min="9" max="256" width="7" style="2" customWidth="1"/>
    <col min="257" max="16384" width="6.125" style="2"/>
  </cols>
  <sheetData>
    <row r="1" s="1" customFormat="1" ht="37.5" customHeight="1" spans="1:8">
      <c r="A1" s="6" t="s">
        <v>153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154</v>
      </c>
      <c r="D4" s="7" t="s">
        <v>7</v>
      </c>
      <c r="E4" s="7" t="s">
        <v>61</v>
      </c>
      <c r="F4" s="7" t="s">
        <v>155</v>
      </c>
      <c r="G4" s="7" t="s">
        <v>156</v>
      </c>
      <c r="H4" s="7" t="s">
        <v>157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2" customFormat="1" customHeight="1" spans="1:8">
      <c r="A6" s="3">
        <f t="shared" ref="A6:A41" si="0">ROW()</f>
        <v>6</v>
      </c>
      <c r="B6" s="13" t="s">
        <v>158</v>
      </c>
      <c r="C6" s="14">
        <v>18030.9</v>
      </c>
      <c r="D6" s="13" t="s">
        <v>15</v>
      </c>
      <c r="E6" s="14"/>
      <c r="F6" s="14"/>
      <c r="G6" s="14"/>
      <c r="H6" s="14"/>
    </row>
    <row r="7" s="2" customFormat="1" customHeight="1" spans="1:8">
      <c r="A7" s="3">
        <f t="shared" si="0"/>
        <v>7</v>
      </c>
      <c r="B7" s="13" t="s">
        <v>159</v>
      </c>
      <c r="C7" s="14">
        <v>36935.25</v>
      </c>
      <c r="D7" s="13" t="s">
        <v>17</v>
      </c>
      <c r="E7" s="14"/>
      <c r="F7" s="14"/>
      <c r="G7" s="14"/>
      <c r="H7" s="14"/>
    </row>
    <row r="8" s="2" customFormat="1" customHeight="1" spans="1:8">
      <c r="A8" s="3">
        <f t="shared" si="0"/>
        <v>8</v>
      </c>
      <c r="B8" s="13" t="s">
        <v>160</v>
      </c>
      <c r="C8" s="14"/>
      <c r="D8" s="13" t="s">
        <v>19</v>
      </c>
      <c r="E8" s="14"/>
      <c r="F8" s="14"/>
      <c r="G8" s="14"/>
      <c r="H8" s="14"/>
    </row>
    <row r="9" s="2" customFormat="1" customHeight="1" spans="1:8">
      <c r="A9" s="3">
        <f t="shared" si="0"/>
        <v>9</v>
      </c>
      <c r="B9" s="13"/>
      <c r="C9" s="14"/>
      <c r="D9" s="13" t="s">
        <v>21</v>
      </c>
      <c r="E9" s="14"/>
      <c r="F9" s="14"/>
      <c r="G9" s="14"/>
      <c r="H9" s="14"/>
    </row>
    <row r="10" s="2" customFormat="1" customHeight="1" spans="1:8">
      <c r="A10" s="3">
        <f t="shared" si="0"/>
        <v>10</v>
      </c>
      <c r="B10" s="13"/>
      <c r="C10" s="14"/>
      <c r="D10" s="13" t="s">
        <v>23</v>
      </c>
      <c r="E10" s="14"/>
      <c r="F10" s="14"/>
      <c r="G10" s="14"/>
      <c r="H10" s="14"/>
    </row>
    <row r="11" s="2" customFormat="1" customHeight="1" spans="1:8">
      <c r="A11" s="3">
        <f t="shared" si="0"/>
        <v>11</v>
      </c>
      <c r="B11" s="13"/>
      <c r="C11" s="14"/>
      <c r="D11" s="13" t="s">
        <v>25</v>
      </c>
      <c r="E11" s="14"/>
      <c r="F11" s="14"/>
      <c r="G11" s="14"/>
      <c r="H11" s="14"/>
    </row>
    <row r="12" s="2" customFormat="1" customHeight="1" spans="1:8">
      <c r="A12" s="3">
        <f t="shared" si="0"/>
        <v>12</v>
      </c>
      <c r="B12" s="13"/>
      <c r="C12" s="14"/>
      <c r="D12" s="13" t="s">
        <v>27</v>
      </c>
      <c r="E12" s="14"/>
      <c r="F12" s="14"/>
      <c r="G12" s="14"/>
      <c r="H12" s="14"/>
    </row>
    <row r="13" s="2" customFormat="1" customHeight="1" spans="1:8">
      <c r="A13" s="3">
        <f t="shared" si="0"/>
        <v>13</v>
      </c>
      <c r="B13" s="13"/>
      <c r="C13" s="14"/>
      <c r="D13" s="13" t="s">
        <v>29</v>
      </c>
      <c r="E13" s="14">
        <v>156.62</v>
      </c>
      <c r="F13" s="14">
        <v>156.62</v>
      </c>
      <c r="G13" s="14"/>
      <c r="H13" s="14"/>
    </row>
    <row r="14" s="2" customFormat="1" customHeight="1" spans="1:8">
      <c r="A14" s="3">
        <f t="shared" si="0"/>
        <v>14</v>
      </c>
      <c r="B14" s="13"/>
      <c r="C14" s="14"/>
      <c r="D14" s="13" t="s">
        <v>31</v>
      </c>
      <c r="E14" s="14"/>
      <c r="F14" s="14"/>
      <c r="G14" s="14"/>
      <c r="H14" s="14"/>
    </row>
    <row r="15" s="2" customFormat="1" customHeight="1" spans="1:8">
      <c r="A15" s="3">
        <f t="shared" si="0"/>
        <v>15</v>
      </c>
      <c r="B15" s="13"/>
      <c r="C15" s="14"/>
      <c r="D15" s="13" t="s">
        <v>32</v>
      </c>
      <c r="E15" s="14">
        <v>106.19</v>
      </c>
      <c r="F15" s="14">
        <v>106.19</v>
      </c>
      <c r="G15" s="14"/>
      <c r="H15" s="14"/>
    </row>
    <row r="16" s="2" customFormat="1" customHeight="1" spans="1:8">
      <c r="A16" s="3">
        <f t="shared" si="0"/>
        <v>16</v>
      </c>
      <c r="B16" s="13"/>
      <c r="C16" s="14"/>
      <c r="D16" s="13" t="s">
        <v>33</v>
      </c>
      <c r="E16" s="14">
        <v>9423.5</v>
      </c>
      <c r="F16" s="14">
        <v>9423.5</v>
      </c>
      <c r="G16" s="14"/>
      <c r="H16" s="14"/>
    </row>
    <row r="17" s="2" customFormat="1" customHeight="1" spans="1:8">
      <c r="A17" s="3">
        <f t="shared" si="0"/>
        <v>17</v>
      </c>
      <c r="B17" s="13"/>
      <c r="C17" s="14"/>
      <c r="D17" s="13" t="s">
        <v>34</v>
      </c>
      <c r="E17" s="14">
        <v>40034.13</v>
      </c>
      <c r="F17" s="14">
        <v>3098.88</v>
      </c>
      <c r="G17" s="14">
        <v>36935.25</v>
      </c>
      <c r="H17" s="14"/>
    </row>
    <row r="18" s="2" customFormat="1" customHeight="1" spans="1:8">
      <c r="A18" s="3">
        <f t="shared" si="0"/>
        <v>18</v>
      </c>
      <c r="B18" s="13"/>
      <c r="C18" s="14"/>
      <c r="D18" s="13" t="s">
        <v>35</v>
      </c>
      <c r="E18" s="14"/>
      <c r="F18" s="14"/>
      <c r="G18" s="14"/>
      <c r="H18" s="14"/>
    </row>
    <row r="19" s="2" customFormat="1" customHeight="1" spans="1:8">
      <c r="A19" s="3">
        <f t="shared" si="0"/>
        <v>19</v>
      </c>
      <c r="B19" s="13"/>
      <c r="C19" s="14"/>
      <c r="D19" s="13" t="s">
        <v>36</v>
      </c>
      <c r="E19" s="14"/>
      <c r="F19" s="14"/>
      <c r="G19" s="14"/>
      <c r="H19" s="14"/>
    </row>
    <row r="20" s="2" customFormat="1" customHeight="1" spans="1:8">
      <c r="A20" s="3">
        <f t="shared" si="0"/>
        <v>20</v>
      </c>
      <c r="B20" s="13"/>
      <c r="C20" s="14"/>
      <c r="D20" s="13" t="s">
        <v>37</v>
      </c>
      <c r="E20" s="14"/>
      <c r="F20" s="14"/>
      <c r="G20" s="14"/>
      <c r="H20" s="14"/>
    </row>
    <row r="21" s="2" customFormat="1" customHeight="1" spans="1:8">
      <c r="A21" s="3">
        <f t="shared" si="0"/>
        <v>21</v>
      </c>
      <c r="B21" s="13"/>
      <c r="C21" s="14"/>
      <c r="D21" s="13" t="s">
        <v>38</v>
      </c>
      <c r="E21" s="14"/>
      <c r="F21" s="14"/>
      <c r="G21" s="14"/>
      <c r="H21" s="14"/>
    </row>
    <row r="22" s="2" customFormat="1" customHeight="1" spans="1:8">
      <c r="A22" s="3">
        <f t="shared" si="0"/>
        <v>22</v>
      </c>
      <c r="B22" s="13"/>
      <c r="C22" s="14"/>
      <c r="D22" s="13" t="s">
        <v>39</v>
      </c>
      <c r="E22" s="14"/>
      <c r="F22" s="14"/>
      <c r="G22" s="14"/>
      <c r="H22" s="14"/>
    </row>
    <row r="23" s="2" customFormat="1" customHeight="1" spans="1:8">
      <c r="A23" s="3">
        <f t="shared" si="0"/>
        <v>23</v>
      </c>
      <c r="B23" s="13"/>
      <c r="C23" s="14"/>
      <c r="D23" s="13" t="s">
        <v>40</v>
      </c>
      <c r="E23" s="14"/>
      <c r="F23" s="14"/>
      <c r="G23" s="14"/>
      <c r="H23" s="14"/>
    </row>
    <row r="24" s="2" customFormat="1" customHeight="1" spans="1:8">
      <c r="A24" s="3">
        <f t="shared" si="0"/>
        <v>24</v>
      </c>
      <c r="B24" s="13"/>
      <c r="C24" s="14"/>
      <c r="D24" s="13" t="s">
        <v>41</v>
      </c>
      <c r="E24" s="14"/>
      <c r="F24" s="14"/>
      <c r="G24" s="14"/>
      <c r="H24" s="14"/>
    </row>
    <row r="25" s="2" customFormat="1" customHeight="1" spans="1:8">
      <c r="A25" s="3">
        <f t="shared" si="0"/>
        <v>25</v>
      </c>
      <c r="B25" s="13"/>
      <c r="C25" s="14"/>
      <c r="D25" s="13" t="s">
        <v>42</v>
      </c>
      <c r="E25" s="14">
        <v>5245.71</v>
      </c>
      <c r="F25" s="14">
        <v>5245.71</v>
      </c>
      <c r="G25" s="14"/>
      <c r="H25" s="14"/>
    </row>
    <row r="26" s="2" customFormat="1" customHeight="1" spans="1:8">
      <c r="A26" s="3">
        <f t="shared" si="0"/>
        <v>26</v>
      </c>
      <c r="B26" s="13"/>
      <c r="C26" s="14"/>
      <c r="D26" s="13" t="s">
        <v>43</v>
      </c>
      <c r="E26" s="14"/>
      <c r="F26" s="14"/>
      <c r="G26" s="14"/>
      <c r="H26" s="14"/>
    </row>
    <row r="27" s="2" customFormat="1" customHeight="1" spans="1:8">
      <c r="A27" s="3">
        <f t="shared" si="0"/>
        <v>27</v>
      </c>
      <c r="B27" s="13"/>
      <c r="C27" s="14"/>
      <c r="D27" s="13" t="s">
        <v>44</v>
      </c>
      <c r="E27" s="14"/>
      <c r="F27" s="14"/>
      <c r="G27" s="14"/>
      <c r="H27" s="14"/>
    </row>
    <row r="28" s="2" customFormat="1" customHeight="1" spans="1:8">
      <c r="A28" s="3">
        <f t="shared" si="0"/>
        <v>28</v>
      </c>
      <c r="B28" s="13"/>
      <c r="C28" s="14"/>
      <c r="D28" s="13" t="s">
        <v>45</v>
      </c>
      <c r="E28" s="14"/>
      <c r="F28" s="14"/>
      <c r="G28" s="14"/>
      <c r="H28" s="14"/>
    </row>
    <row r="29" s="2" customFormat="1" customHeight="1" spans="1:8">
      <c r="A29" s="3">
        <f t="shared" si="0"/>
        <v>29</v>
      </c>
      <c r="B29" s="13"/>
      <c r="C29" s="14"/>
      <c r="D29" s="13" t="s">
        <v>46</v>
      </c>
      <c r="E29" s="14"/>
      <c r="F29" s="14"/>
      <c r="G29" s="14"/>
      <c r="H29" s="14"/>
    </row>
    <row r="30" s="2" customFormat="1" customHeight="1" spans="1:8">
      <c r="A30" s="3">
        <f t="shared" si="0"/>
        <v>30</v>
      </c>
      <c r="B30" s="13"/>
      <c r="C30" s="14"/>
      <c r="D30" s="13" t="s">
        <v>47</v>
      </c>
      <c r="E30" s="14"/>
      <c r="F30" s="14"/>
      <c r="G30" s="14"/>
      <c r="H30" s="14"/>
    </row>
    <row r="31" s="2" customFormat="1" customHeight="1" spans="1:8">
      <c r="A31" s="3">
        <f t="shared" si="0"/>
        <v>31</v>
      </c>
      <c r="B31" s="13"/>
      <c r="C31" s="14"/>
      <c r="D31" s="13" t="s">
        <v>48</v>
      </c>
      <c r="E31" s="14"/>
      <c r="F31" s="14"/>
      <c r="G31" s="14"/>
      <c r="H31" s="14"/>
    </row>
    <row r="32" s="2" customFormat="1" customHeight="1" spans="1:8">
      <c r="A32" s="3">
        <f t="shared" si="0"/>
        <v>32</v>
      </c>
      <c r="B32" s="13"/>
      <c r="C32" s="14"/>
      <c r="D32" s="13" t="s">
        <v>49</v>
      </c>
      <c r="E32" s="14"/>
      <c r="F32" s="14"/>
      <c r="G32" s="14"/>
      <c r="H32" s="14"/>
    </row>
    <row r="33" s="2" customFormat="1" customHeight="1" spans="1:8">
      <c r="A33" s="3">
        <f t="shared" si="0"/>
        <v>33</v>
      </c>
      <c r="B33" s="13"/>
      <c r="C33" s="14"/>
      <c r="D33" s="13" t="s">
        <v>50</v>
      </c>
      <c r="E33" s="14"/>
      <c r="F33" s="14"/>
      <c r="G33" s="14"/>
      <c r="H33" s="14"/>
    </row>
    <row r="34" s="2" customFormat="1" customHeight="1" spans="1:8">
      <c r="A34" s="3">
        <f t="shared" si="0"/>
        <v>34</v>
      </c>
      <c r="B34" s="13"/>
      <c r="C34" s="14"/>
      <c r="D34" s="13" t="s">
        <v>51</v>
      </c>
      <c r="E34" s="14"/>
      <c r="F34" s="14"/>
      <c r="G34" s="14"/>
      <c r="H34" s="14"/>
    </row>
    <row r="35" s="2" customFormat="1" customHeight="1" spans="1:8">
      <c r="A35" s="3">
        <f t="shared" si="0"/>
        <v>35</v>
      </c>
      <c r="B35" s="13"/>
      <c r="C35" s="14"/>
      <c r="D35" s="13" t="s">
        <v>52</v>
      </c>
      <c r="E35" s="14"/>
      <c r="F35" s="14"/>
      <c r="G35" s="14"/>
      <c r="H35" s="14"/>
    </row>
    <row r="36" s="2" customFormat="1" customHeight="1" spans="1:8">
      <c r="A36" s="3">
        <f t="shared" si="0"/>
        <v>36</v>
      </c>
      <c r="B36" s="13" t="s">
        <v>53</v>
      </c>
      <c r="C36" s="14">
        <v>54966.15</v>
      </c>
      <c r="D36" s="13" t="s">
        <v>54</v>
      </c>
      <c r="E36" s="14">
        <v>54966.15</v>
      </c>
      <c r="F36" s="14">
        <v>18030.9</v>
      </c>
      <c r="G36" s="14">
        <v>36935.25</v>
      </c>
      <c r="H36" s="14"/>
    </row>
    <row r="37" s="2" customFormat="1" customHeight="1" spans="1:8">
      <c r="A37" s="3">
        <f t="shared" si="0"/>
        <v>37</v>
      </c>
      <c r="B37" s="13" t="s">
        <v>161</v>
      </c>
      <c r="C37" s="14"/>
      <c r="D37" s="13" t="s">
        <v>162</v>
      </c>
      <c r="E37" s="14"/>
      <c r="F37" s="14"/>
      <c r="G37" s="14"/>
      <c r="H37" s="14"/>
    </row>
    <row r="38" customHeight="1" spans="1:2">
      <c r="A38" s="3">
        <f t="shared" si="0"/>
        <v>38</v>
      </c>
      <c r="B38" s="13" t="s">
        <v>158</v>
      </c>
    </row>
    <row r="39" customHeight="1" spans="1:2">
      <c r="A39" s="3">
        <f t="shared" si="0"/>
        <v>39</v>
      </c>
      <c r="B39" s="13" t="s">
        <v>159</v>
      </c>
    </row>
    <row r="40" customHeight="1" spans="1:2">
      <c r="A40" s="3">
        <f t="shared" si="0"/>
        <v>40</v>
      </c>
      <c r="B40" s="13" t="s">
        <v>160</v>
      </c>
    </row>
    <row r="41" customHeight="1" spans="1:7">
      <c r="A41" s="3">
        <f t="shared" si="0"/>
        <v>41</v>
      </c>
      <c r="B41" s="13" t="s">
        <v>57</v>
      </c>
      <c r="C41" s="14">
        <v>54966.15</v>
      </c>
      <c r="D41" s="13" t="s">
        <v>58</v>
      </c>
      <c r="E41" s="14">
        <v>54966.15</v>
      </c>
      <c r="F41" s="14">
        <v>18030.9</v>
      </c>
      <c r="G41" s="14">
        <v>36935.25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2" workbookViewId="0">
      <selection activeCell="C35" sqref="C35"/>
    </sheetView>
  </sheetViews>
  <sheetFormatPr defaultColWidth="6.125" defaultRowHeight="15" customHeight="1" outlineLevelCol="7"/>
  <cols>
    <col min="1" max="1" width="6.25" style="3" customWidth="1"/>
    <col min="2" max="2" width="14.375" style="4" customWidth="1"/>
    <col min="3" max="3" width="25" style="4" customWidth="1"/>
    <col min="4" max="4" width="12.75" style="5" customWidth="1"/>
    <col min="5" max="5" width="11" style="5" customWidth="1"/>
    <col min="6" max="6" width="20.75" style="5" customWidth="1"/>
    <col min="7" max="7" width="10" style="5" customWidth="1"/>
    <col min="8" max="8" width="20" style="5" customWidth="1"/>
    <col min="9" max="256" width="7" style="2" customWidth="1"/>
    <col min="257" max="16384" width="6.125" style="2"/>
  </cols>
  <sheetData>
    <row r="1" s="1" customFormat="1" ht="37.5" customHeight="1" spans="1:8">
      <c r="A1" s="6" t="s">
        <v>163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7" t="s">
        <v>4</v>
      </c>
      <c r="B3" s="7" t="s">
        <v>147</v>
      </c>
      <c r="C3" s="7"/>
      <c r="D3" s="7" t="s">
        <v>61</v>
      </c>
      <c r="E3" s="7" t="s">
        <v>148</v>
      </c>
      <c r="F3" s="7"/>
      <c r="G3" s="7"/>
      <c r="H3" s="7" t="s">
        <v>149</v>
      </c>
    </row>
    <row r="4" s="1" customFormat="1" customHeight="1" spans="1:8">
      <c r="A4" s="7"/>
      <c r="B4" s="7" t="s">
        <v>64</v>
      </c>
      <c r="C4" s="7" t="s">
        <v>65</v>
      </c>
      <c r="D4" s="7"/>
      <c r="E4" s="7" t="s">
        <v>66</v>
      </c>
      <c r="F4" s="7" t="s">
        <v>164</v>
      </c>
      <c r="G4" s="7" t="s">
        <v>165</v>
      </c>
      <c r="H4" s="7"/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2" customFormat="1" customHeight="1" spans="1:8">
      <c r="A6" s="3">
        <v>6</v>
      </c>
      <c r="B6" s="4"/>
      <c r="C6" s="4" t="s">
        <v>61</v>
      </c>
      <c r="D6" s="5">
        <f>SUM(D7+D13+D18+D21+D32)</f>
        <v>18030.9</v>
      </c>
      <c r="E6" s="5">
        <f>SUM(E7+E13+E18+E21+E32)</f>
        <v>1430.55</v>
      </c>
      <c r="F6" s="5">
        <f t="shared" ref="F6:F17" si="0">SUM(E6-G6)</f>
        <v>1337.03</v>
      </c>
      <c r="G6" s="5">
        <v>93.52</v>
      </c>
      <c r="H6" s="5">
        <f>SUM(H18+H21+H32)</f>
        <v>16600.35</v>
      </c>
    </row>
    <row r="7" s="2" customFormat="1" customHeight="1" spans="1:8">
      <c r="A7" s="3">
        <v>7</v>
      </c>
      <c r="B7" s="4" t="s">
        <v>82</v>
      </c>
      <c r="C7" s="4" t="s">
        <v>83</v>
      </c>
      <c r="D7" s="5">
        <v>156.62</v>
      </c>
      <c r="E7" s="5">
        <v>156.62</v>
      </c>
      <c r="F7" s="5">
        <f t="shared" si="0"/>
        <v>156.62</v>
      </c>
      <c r="G7" s="5"/>
      <c r="H7" s="5"/>
    </row>
    <row r="8" s="2" customFormat="1" customHeight="1" spans="1:8">
      <c r="A8" s="3">
        <v>8</v>
      </c>
      <c r="B8" s="4" t="s">
        <v>84</v>
      </c>
      <c r="C8" s="4" t="s">
        <v>85</v>
      </c>
      <c r="D8" s="5">
        <f>SUM(D9:D12)</f>
        <v>156.62</v>
      </c>
      <c r="E8" s="5">
        <v>156.62</v>
      </c>
      <c r="F8" s="5">
        <f t="shared" si="0"/>
        <v>156.62</v>
      </c>
      <c r="G8" s="5"/>
      <c r="H8" s="5"/>
    </row>
    <row r="9" s="2" customFormat="1" customHeight="1" spans="1:8">
      <c r="A9" s="3">
        <v>9</v>
      </c>
      <c r="B9" s="4" t="s">
        <v>86</v>
      </c>
      <c r="C9" s="4" t="s">
        <v>87</v>
      </c>
      <c r="D9" s="5">
        <v>23.35</v>
      </c>
      <c r="E9" s="5">
        <v>23.35</v>
      </c>
      <c r="F9" s="5">
        <f t="shared" si="0"/>
        <v>23.35</v>
      </c>
      <c r="G9" s="5"/>
      <c r="H9" s="5"/>
    </row>
    <row r="10" s="2" customFormat="1" customHeight="1" spans="1:8">
      <c r="A10" s="3">
        <v>10</v>
      </c>
      <c r="B10" s="4" t="s">
        <v>88</v>
      </c>
      <c r="C10" s="4" t="s">
        <v>89</v>
      </c>
      <c r="D10" s="5">
        <v>17.36</v>
      </c>
      <c r="E10" s="5">
        <v>17.36</v>
      </c>
      <c r="F10" s="5">
        <f t="shared" si="0"/>
        <v>17.36</v>
      </c>
      <c r="G10" s="5"/>
      <c r="H10" s="5"/>
    </row>
    <row r="11" s="2" customFormat="1" customHeight="1" spans="1:8">
      <c r="A11" s="3">
        <v>11</v>
      </c>
      <c r="B11" s="4" t="s">
        <v>90</v>
      </c>
      <c r="C11" s="4" t="s">
        <v>91</v>
      </c>
      <c r="D11" s="5">
        <v>110.41</v>
      </c>
      <c r="E11" s="5">
        <v>110.41</v>
      </c>
      <c r="F11" s="5">
        <f t="shared" si="0"/>
        <v>110.41</v>
      </c>
      <c r="G11" s="5"/>
      <c r="H11" s="5"/>
    </row>
    <row r="12" s="2" customFormat="1" customHeight="1" spans="1:8">
      <c r="A12" s="3">
        <v>12</v>
      </c>
      <c r="B12" s="4" t="s">
        <v>92</v>
      </c>
      <c r="C12" s="4" t="s">
        <v>93</v>
      </c>
      <c r="D12" s="5">
        <v>5.5</v>
      </c>
      <c r="E12" s="5">
        <v>5.5</v>
      </c>
      <c r="F12" s="5">
        <f t="shared" si="0"/>
        <v>5.5</v>
      </c>
      <c r="G12" s="5"/>
      <c r="H12" s="5"/>
    </row>
    <row r="13" s="2" customFormat="1" customHeight="1" spans="1:8">
      <c r="A13" s="3">
        <v>13</v>
      </c>
      <c r="B13" s="4" t="s">
        <v>94</v>
      </c>
      <c r="C13" s="4" t="s">
        <v>95</v>
      </c>
      <c r="D13" s="5">
        <v>106.19</v>
      </c>
      <c r="E13" s="5">
        <v>106.19</v>
      </c>
      <c r="F13" s="5">
        <f t="shared" si="0"/>
        <v>106.19</v>
      </c>
      <c r="G13" s="5"/>
      <c r="H13" s="5"/>
    </row>
    <row r="14" s="2" customFormat="1" customHeight="1" spans="1:8">
      <c r="A14" s="3">
        <v>14</v>
      </c>
      <c r="B14" s="4" t="s">
        <v>96</v>
      </c>
      <c r="C14" s="4" t="s">
        <v>97</v>
      </c>
      <c r="D14" s="5">
        <f>SUM(D15:D17)</f>
        <v>106.19</v>
      </c>
      <c r="E14" s="5">
        <v>106.19</v>
      </c>
      <c r="F14" s="5">
        <f t="shared" si="0"/>
        <v>106.19</v>
      </c>
      <c r="G14" s="5"/>
      <c r="H14" s="5"/>
    </row>
    <row r="15" s="2" customFormat="1" customHeight="1" spans="1:8">
      <c r="A15" s="3">
        <v>15</v>
      </c>
      <c r="B15" s="4" t="s">
        <v>98</v>
      </c>
      <c r="C15" s="4" t="s">
        <v>99</v>
      </c>
      <c r="D15" s="5">
        <v>16.77</v>
      </c>
      <c r="E15" s="5">
        <v>16.77</v>
      </c>
      <c r="F15" s="5">
        <f t="shared" si="0"/>
        <v>16.77</v>
      </c>
      <c r="G15" s="5"/>
      <c r="H15" s="5"/>
    </row>
    <row r="16" s="2" customFormat="1" customHeight="1" spans="1:8">
      <c r="A16" s="3">
        <v>16</v>
      </c>
      <c r="B16" s="4" t="s">
        <v>100</v>
      </c>
      <c r="C16" s="4" t="s">
        <v>101</v>
      </c>
      <c r="D16" s="5">
        <v>32.71</v>
      </c>
      <c r="E16" s="5">
        <v>32.71</v>
      </c>
      <c r="F16" s="5">
        <f t="shared" si="0"/>
        <v>32.71</v>
      </c>
      <c r="G16" s="5"/>
      <c r="H16" s="5"/>
    </row>
    <row r="17" s="2" customFormat="1" customHeight="1" spans="1:8">
      <c r="A17" s="3">
        <v>17</v>
      </c>
      <c r="B17" s="4" t="s">
        <v>102</v>
      </c>
      <c r="C17" s="4" t="s">
        <v>103</v>
      </c>
      <c r="D17" s="5">
        <v>56.71</v>
      </c>
      <c r="E17" s="5">
        <v>56.71</v>
      </c>
      <c r="F17" s="5">
        <f t="shared" si="0"/>
        <v>56.71</v>
      </c>
      <c r="G17" s="5"/>
      <c r="H17" s="5"/>
    </row>
    <row r="18" s="2" customFormat="1" customHeight="1" spans="1:8">
      <c r="A18" s="3">
        <v>18</v>
      </c>
      <c r="B18" s="4" t="s">
        <v>104</v>
      </c>
      <c r="C18" s="4" t="s">
        <v>105</v>
      </c>
      <c r="D18" s="5">
        <v>9423.5</v>
      </c>
      <c r="E18" s="5"/>
      <c r="F18" s="5"/>
      <c r="G18" s="5"/>
      <c r="H18" s="5">
        <v>9423.5</v>
      </c>
    </row>
    <row r="19" s="2" customFormat="1" customHeight="1" spans="1:8">
      <c r="A19" s="3">
        <v>19</v>
      </c>
      <c r="B19" s="4" t="s">
        <v>106</v>
      </c>
      <c r="C19" s="4" t="s">
        <v>107</v>
      </c>
      <c r="D19" s="5">
        <v>9423.5</v>
      </c>
      <c r="E19" s="5"/>
      <c r="F19" s="5"/>
      <c r="G19" s="5"/>
      <c r="H19" s="5">
        <v>9423.5</v>
      </c>
    </row>
    <row r="20" s="2" customFormat="1" customHeight="1" spans="1:8">
      <c r="A20" s="3">
        <v>20</v>
      </c>
      <c r="B20" s="4" t="s">
        <v>108</v>
      </c>
      <c r="C20" s="4" t="s">
        <v>109</v>
      </c>
      <c r="D20" s="5">
        <v>9423.5</v>
      </c>
      <c r="E20" s="5"/>
      <c r="F20" s="5"/>
      <c r="G20" s="5"/>
      <c r="H20" s="5">
        <v>9423.5</v>
      </c>
    </row>
    <row r="21" s="2" customFormat="1" customHeight="1" spans="1:8">
      <c r="A21" s="3">
        <v>21</v>
      </c>
      <c r="B21" s="4" t="s">
        <v>110</v>
      </c>
      <c r="C21" s="4" t="s">
        <v>111</v>
      </c>
      <c r="D21" s="5">
        <f>SUM(D22+D26+D28+D30)</f>
        <v>3098.88</v>
      </c>
      <c r="E21" s="5">
        <v>1084.03</v>
      </c>
      <c r="F21" s="5">
        <f t="shared" ref="F21:F25" si="1">SUM(E21-G21)</f>
        <v>990.51</v>
      </c>
      <c r="G21" s="5">
        <v>93.52</v>
      </c>
      <c r="H21" s="5">
        <v>2014.85</v>
      </c>
    </row>
    <row r="22" s="2" customFormat="1" customHeight="1" spans="1:8">
      <c r="A22" s="3">
        <v>22</v>
      </c>
      <c r="B22" s="4" t="s">
        <v>112</v>
      </c>
      <c r="C22" s="4" t="s">
        <v>113</v>
      </c>
      <c r="D22" s="5">
        <f>SUM(D23:D25)</f>
        <v>3098.88</v>
      </c>
      <c r="E22" s="5">
        <v>1084.03</v>
      </c>
      <c r="F22" s="5">
        <f t="shared" si="1"/>
        <v>990.51</v>
      </c>
      <c r="G22" s="5">
        <v>93.52</v>
      </c>
      <c r="H22" s="5">
        <v>2014.85</v>
      </c>
    </row>
    <row r="23" s="2" customFormat="1" customHeight="1" spans="1:8">
      <c r="A23" s="3">
        <v>23</v>
      </c>
      <c r="B23" s="4" t="s">
        <v>114</v>
      </c>
      <c r="C23" s="4" t="s">
        <v>115</v>
      </c>
      <c r="D23" s="5">
        <v>302.95</v>
      </c>
      <c r="E23" s="5">
        <v>302.95</v>
      </c>
      <c r="F23" s="5">
        <f t="shared" si="1"/>
        <v>234.31</v>
      </c>
      <c r="G23" s="5">
        <v>68.64</v>
      </c>
      <c r="H23" s="5"/>
    </row>
    <row r="24" s="2" customFormat="1" customHeight="1" spans="1:8">
      <c r="A24" s="3">
        <v>24</v>
      </c>
      <c r="B24" s="4" t="s">
        <v>116</v>
      </c>
      <c r="C24" s="4" t="s">
        <v>117</v>
      </c>
      <c r="D24" s="5">
        <v>157.5</v>
      </c>
      <c r="E24" s="5">
        <v>157.5</v>
      </c>
      <c r="F24" s="5">
        <f t="shared" si="1"/>
        <v>132.62</v>
      </c>
      <c r="G24" s="5">
        <v>24.88</v>
      </c>
      <c r="H24" s="5"/>
    </row>
    <row r="25" s="2" customFormat="1" customHeight="1" spans="1:8">
      <c r="A25" s="3">
        <v>25</v>
      </c>
      <c r="B25" s="4" t="s">
        <v>118</v>
      </c>
      <c r="C25" s="4" t="s">
        <v>119</v>
      </c>
      <c r="D25" s="5">
        <v>2638.43</v>
      </c>
      <c r="E25" s="5">
        <v>623.58</v>
      </c>
      <c r="F25" s="5">
        <f t="shared" si="1"/>
        <v>623.58</v>
      </c>
      <c r="G25" s="5"/>
      <c r="H25" s="5">
        <v>2014.85</v>
      </c>
    </row>
    <row r="26" s="2" customFormat="1" customHeight="1" spans="1:8">
      <c r="A26" s="3">
        <v>26</v>
      </c>
      <c r="B26" s="4" t="s">
        <v>120</v>
      </c>
      <c r="C26" s="4" t="s">
        <v>121</v>
      </c>
      <c r="D26" s="5"/>
      <c r="E26" s="5"/>
      <c r="F26" s="5"/>
      <c r="G26" s="5"/>
      <c r="H26" s="5"/>
    </row>
    <row r="27" s="2" customFormat="1" customHeight="1" spans="1:8">
      <c r="A27" s="3">
        <v>27</v>
      </c>
      <c r="B27" s="4" t="s">
        <v>122</v>
      </c>
      <c r="C27" s="4" t="s">
        <v>123</v>
      </c>
      <c r="D27" s="5"/>
      <c r="E27" s="5"/>
      <c r="F27" s="5"/>
      <c r="G27" s="5"/>
      <c r="H27" s="5"/>
    </row>
    <row r="28" s="2" customFormat="1" customHeight="1" spans="1:8">
      <c r="A28" s="3">
        <v>28</v>
      </c>
      <c r="B28" s="4" t="s">
        <v>124</v>
      </c>
      <c r="C28" s="4" t="s">
        <v>125</v>
      </c>
      <c r="D28" s="5"/>
      <c r="E28" s="5"/>
      <c r="F28" s="5"/>
      <c r="G28" s="5"/>
      <c r="H28" s="5"/>
    </row>
    <row r="29" s="2" customFormat="1" customHeight="1" spans="1:8">
      <c r="A29" s="3">
        <v>29</v>
      </c>
      <c r="B29" s="4" t="s">
        <v>126</v>
      </c>
      <c r="C29" s="4" t="s">
        <v>127</v>
      </c>
      <c r="D29" s="5"/>
      <c r="E29" s="5"/>
      <c r="F29" s="5"/>
      <c r="G29" s="5"/>
      <c r="H29" s="5"/>
    </row>
    <row r="30" s="2" customFormat="1" customHeight="1" spans="1:8">
      <c r="A30" s="3">
        <v>30</v>
      </c>
      <c r="B30" s="4" t="s">
        <v>128</v>
      </c>
      <c r="C30" s="4" t="s">
        <v>129</v>
      </c>
      <c r="D30" s="5"/>
      <c r="E30" s="5"/>
      <c r="F30" s="5"/>
      <c r="G30" s="5"/>
      <c r="H30" s="5"/>
    </row>
    <row r="31" s="2" customFormat="1" customHeight="1" spans="1:8">
      <c r="A31" s="3">
        <v>31</v>
      </c>
      <c r="B31" s="4" t="s">
        <v>130</v>
      </c>
      <c r="C31" s="4" t="s">
        <v>131</v>
      </c>
      <c r="D31" s="5"/>
      <c r="E31" s="5"/>
      <c r="F31" s="5"/>
      <c r="G31" s="5"/>
      <c r="H31" s="5"/>
    </row>
    <row r="32" s="2" customFormat="1" customHeight="1" spans="1:8">
      <c r="A32" s="3">
        <v>32</v>
      </c>
      <c r="B32" s="4" t="s">
        <v>132</v>
      </c>
      <c r="C32" s="4" t="s">
        <v>133</v>
      </c>
      <c r="D32" s="5">
        <f>SUM(D33+D37)</f>
        <v>5245.71</v>
      </c>
      <c r="E32" s="5">
        <v>83.71</v>
      </c>
      <c r="F32" s="5">
        <f>SUM(E32-G32)</f>
        <v>83.71</v>
      </c>
      <c r="G32" s="5"/>
      <c r="H32" s="5">
        <v>5162</v>
      </c>
    </row>
    <row r="33" s="2" customFormat="1" customHeight="1" spans="1:8">
      <c r="A33" s="3">
        <v>33</v>
      </c>
      <c r="B33" s="4" t="s">
        <v>134</v>
      </c>
      <c r="C33" s="4" t="s">
        <v>135</v>
      </c>
      <c r="D33" s="5">
        <v>5162</v>
      </c>
      <c r="E33" s="5"/>
      <c r="F33" s="5"/>
      <c r="G33" s="5"/>
      <c r="H33" s="5">
        <v>5162</v>
      </c>
    </row>
    <row r="34" s="2" customFormat="1" customHeight="1" spans="1:8">
      <c r="A34" s="3">
        <v>34</v>
      </c>
      <c r="B34" s="4" t="s">
        <v>136</v>
      </c>
      <c r="C34" s="4" t="s">
        <v>137</v>
      </c>
      <c r="D34" s="5">
        <v>1511</v>
      </c>
      <c r="E34" s="5"/>
      <c r="F34" s="5"/>
      <c r="G34" s="5"/>
      <c r="H34" s="5">
        <v>1511</v>
      </c>
    </row>
    <row r="35" s="2" customFormat="1" customHeight="1" spans="1:8">
      <c r="A35" s="3">
        <v>35</v>
      </c>
      <c r="B35" s="4" t="s">
        <v>138</v>
      </c>
      <c r="C35" s="4" t="s">
        <v>139</v>
      </c>
      <c r="D35" s="5">
        <v>3201</v>
      </c>
      <c r="E35" s="5"/>
      <c r="F35" s="5"/>
      <c r="G35" s="5"/>
      <c r="H35" s="5">
        <v>3201</v>
      </c>
    </row>
    <row r="36" s="2" customFormat="1" customHeight="1" spans="1:8">
      <c r="A36" s="3">
        <v>36</v>
      </c>
      <c r="B36" s="4" t="s">
        <v>140</v>
      </c>
      <c r="C36" s="4" t="s">
        <v>141</v>
      </c>
      <c r="D36" s="5">
        <v>450</v>
      </c>
      <c r="E36" s="5"/>
      <c r="F36" s="5"/>
      <c r="G36" s="5"/>
      <c r="H36" s="5">
        <v>450</v>
      </c>
    </row>
    <row r="37" customHeight="1" spans="1:6">
      <c r="A37" s="3">
        <v>37</v>
      </c>
      <c r="B37" s="4" t="s">
        <v>142</v>
      </c>
      <c r="C37" s="4" t="s">
        <v>143</v>
      </c>
      <c r="D37" s="5">
        <v>83.71</v>
      </c>
      <c r="E37" s="5">
        <v>83.71</v>
      </c>
      <c r="F37" s="5">
        <f>SUM(E37-G37)</f>
        <v>83.71</v>
      </c>
    </row>
    <row r="38" customHeight="1" spans="1:6">
      <c r="A38" s="3">
        <v>38</v>
      </c>
      <c r="B38" s="4" t="s">
        <v>144</v>
      </c>
      <c r="C38" s="4" t="s">
        <v>145</v>
      </c>
      <c r="D38" s="5">
        <v>83.71</v>
      </c>
      <c r="E38" s="5">
        <v>83.71</v>
      </c>
      <c r="F38" s="5">
        <f>SUM(E38-G38)</f>
        <v>83.71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P7" sqref="P7"/>
    </sheetView>
  </sheetViews>
  <sheetFormatPr defaultColWidth="6.125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4" width="17.75" style="5" customWidth="1"/>
    <col min="5" max="5" width="16.75" style="5" customWidth="1"/>
    <col min="6" max="6" width="16.875" style="5" customWidth="1"/>
    <col min="7" max="256" width="7" style="2" customWidth="1"/>
    <col min="257" max="16384" width="6.125" style="2"/>
  </cols>
  <sheetData>
    <row r="1" s="1" customFormat="1" ht="27" customHeight="1" spans="1:6">
      <c r="A1" s="6" t="s">
        <v>166</v>
      </c>
      <c r="B1" s="7"/>
      <c r="C1" s="7"/>
      <c r="D1" s="7"/>
      <c r="E1" s="8"/>
      <c r="F1" s="7"/>
    </row>
    <row r="2" s="1" customFormat="1" customHeight="1" spans="1:6">
      <c r="A2" s="9" t="s">
        <v>167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168</v>
      </c>
      <c r="C3" s="7"/>
      <c r="D3" s="7" t="s">
        <v>169</v>
      </c>
      <c r="E3" s="7"/>
      <c r="F3" s="7"/>
    </row>
    <row r="4" s="1" customFormat="1" customHeight="1" spans="1:6">
      <c r="A4" s="7"/>
      <c r="B4" s="7" t="s">
        <v>64</v>
      </c>
      <c r="C4" s="7" t="s">
        <v>65</v>
      </c>
      <c r="D4" s="7" t="s">
        <v>61</v>
      </c>
      <c r="E4" s="7" t="s">
        <v>164</v>
      </c>
      <c r="F4" s="7" t="s">
        <v>165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2" customFormat="1" customHeight="1" spans="1:6">
      <c r="A6" s="3">
        <f t="shared" ref="A6:A36" si="0">ROW()</f>
        <v>6</v>
      </c>
      <c r="B6" s="4"/>
      <c r="C6" s="4" t="s">
        <v>61</v>
      </c>
      <c r="D6" s="5">
        <f>SUM(D7+D18+D31)</f>
        <v>1430.55</v>
      </c>
      <c r="E6" s="5">
        <f>SUM(E7+E31)</f>
        <v>1337.03</v>
      </c>
      <c r="F6" s="5">
        <v>93.52</v>
      </c>
    </row>
    <row r="7" s="2" customFormat="1" customHeight="1" spans="1:6">
      <c r="A7" s="3">
        <f t="shared" si="0"/>
        <v>7</v>
      </c>
      <c r="B7" s="4" t="s">
        <v>170</v>
      </c>
      <c r="C7" s="4" t="s">
        <v>171</v>
      </c>
      <c r="D7" s="5">
        <f>SUM(D8:D17)</f>
        <v>1294.24</v>
      </c>
      <c r="E7" s="5">
        <f>SUM(E8:E17)</f>
        <v>1294.24</v>
      </c>
      <c r="F7" s="5"/>
    </row>
    <row r="8" s="2" customFormat="1" customHeight="1" spans="1:6">
      <c r="A8" s="3">
        <f t="shared" si="0"/>
        <v>8</v>
      </c>
      <c r="B8" s="4" t="s">
        <v>172</v>
      </c>
      <c r="C8" s="4" t="s">
        <v>173</v>
      </c>
      <c r="D8" s="5">
        <v>531.38</v>
      </c>
      <c r="E8" s="5">
        <v>531.38</v>
      </c>
      <c r="F8" s="5"/>
    </row>
    <row r="9" s="2" customFormat="1" customHeight="1" spans="1:6">
      <c r="A9" s="3">
        <f t="shared" si="0"/>
        <v>9</v>
      </c>
      <c r="B9" s="4" t="s">
        <v>174</v>
      </c>
      <c r="C9" s="4" t="s">
        <v>175</v>
      </c>
      <c r="D9" s="5">
        <v>151.1</v>
      </c>
      <c r="E9" s="5">
        <v>151.1</v>
      </c>
      <c r="F9" s="5"/>
    </row>
    <row r="10" s="2" customFormat="1" customHeight="1" spans="1:6">
      <c r="A10" s="3">
        <f t="shared" si="0"/>
        <v>10</v>
      </c>
      <c r="B10" s="4" t="s">
        <v>176</v>
      </c>
      <c r="C10" s="4" t="s">
        <v>177</v>
      </c>
      <c r="D10" s="5">
        <v>9.04</v>
      </c>
      <c r="E10" s="5">
        <v>9.04</v>
      </c>
      <c r="F10" s="5"/>
    </row>
    <row r="11" s="2" customFormat="1" customHeight="1" spans="1:6">
      <c r="A11" s="3">
        <f t="shared" si="0"/>
        <v>11</v>
      </c>
      <c r="B11" s="4" t="s">
        <v>178</v>
      </c>
      <c r="C11" s="4" t="s">
        <v>179</v>
      </c>
      <c r="D11" s="5">
        <v>287.07</v>
      </c>
      <c r="E11" s="5">
        <v>287.07</v>
      </c>
      <c r="F11" s="5"/>
    </row>
    <row r="12" s="2" customFormat="1" customHeight="1" spans="1:6">
      <c r="A12" s="3">
        <f t="shared" si="0"/>
        <v>12</v>
      </c>
      <c r="B12" s="4" t="s">
        <v>180</v>
      </c>
      <c r="C12" s="4" t="s">
        <v>181</v>
      </c>
      <c r="D12" s="5">
        <v>110.41</v>
      </c>
      <c r="E12" s="5">
        <v>110.41</v>
      </c>
      <c r="F12" s="5"/>
    </row>
    <row r="13" s="2" customFormat="1" customHeight="1" spans="1:6">
      <c r="A13" s="3">
        <f t="shared" si="0"/>
        <v>13</v>
      </c>
      <c r="B13" s="4" t="s">
        <v>182</v>
      </c>
      <c r="C13" s="4" t="s">
        <v>183</v>
      </c>
      <c r="D13" s="5">
        <v>5.5</v>
      </c>
      <c r="E13" s="5">
        <v>5.5</v>
      </c>
      <c r="F13" s="5"/>
    </row>
    <row r="14" s="2" customFormat="1" customHeight="1" spans="1:6">
      <c r="A14" s="3">
        <f t="shared" si="0"/>
        <v>14</v>
      </c>
      <c r="B14" s="4" t="s">
        <v>184</v>
      </c>
      <c r="C14" s="4" t="s">
        <v>185</v>
      </c>
      <c r="D14" s="5">
        <v>49.48</v>
      </c>
      <c r="E14" s="5">
        <v>49.48</v>
      </c>
      <c r="F14" s="5"/>
    </row>
    <row r="15" s="2" customFormat="1" customHeight="1" spans="1:6">
      <c r="A15" s="3">
        <f t="shared" si="0"/>
        <v>15</v>
      </c>
      <c r="B15" s="4" t="s">
        <v>186</v>
      </c>
      <c r="C15" s="4" t="s">
        <v>187</v>
      </c>
      <c r="D15" s="5">
        <v>56.71</v>
      </c>
      <c r="E15" s="5">
        <v>56.71</v>
      </c>
      <c r="F15" s="5"/>
    </row>
    <row r="16" s="2" customFormat="1" customHeight="1" spans="1:6">
      <c r="A16" s="3">
        <f t="shared" si="0"/>
        <v>16</v>
      </c>
      <c r="B16" s="4" t="s">
        <v>188</v>
      </c>
      <c r="C16" s="4" t="s">
        <v>189</v>
      </c>
      <c r="D16" s="5">
        <v>9.84</v>
      </c>
      <c r="E16" s="5">
        <v>9.84</v>
      </c>
      <c r="F16" s="5"/>
    </row>
    <row r="17" s="2" customFormat="1" customHeight="1" spans="1:6">
      <c r="A17" s="3">
        <f t="shared" si="0"/>
        <v>17</v>
      </c>
      <c r="B17" s="4" t="s">
        <v>190</v>
      </c>
      <c r="C17" s="4" t="s">
        <v>145</v>
      </c>
      <c r="D17" s="5">
        <v>83.71</v>
      </c>
      <c r="E17" s="5">
        <v>83.71</v>
      </c>
      <c r="F17" s="5"/>
    </row>
    <row r="18" s="2" customFormat="1" customHeight="1" spans="1:6">
      <c r="A18" s="3">
        <f t="shared" si="0"/>
        <v>18</v>
      </c>
      <c r="B18" s="4" t="s">
        <v>191</v>
      </c>
      <c r="C18" s="4" t="s">
        <v>192</v>
      </c>
      <c r="D18" s="5">
        <f>SUM(D19:D30)</f>
        <v>93.52</v>
      </c>
      <c r="E18" s="5"/>
      <c r="F18" s="5">
        <f>SUM(F19:F30)</f>
        <v>93.52</v>
      </c>
    </row>
    <row r="19" s="2" customFormat="1" customHeight="1" spans="1:6">
      <c r="A19" s="3">
        <f t="shared" si="0"/>
        <v>19</v>
      </c>
      <c r="B19" s="4" t="s">
        <v>193</v>
      </c>
      <c r="C19" s="4" t="s">
        <v>194</v>
      </c>
      <c r="D19" s="5">
        <v>11.1</v>
      </c>
      <c r="E19" s="5"/>
      <c r="F19" s="5">
        <v>11.1</v>
      </c>
    </row>
    <row r="20" s="2" customFormat="1" customHeight="1" spans="1:6">
      <c r="A20" s="3">
        <f t="shared" si="0"/>
        <v>20</v>
      </c>
      <c r="B20" s="4" t="s">
        <v>195</v>
      </c>
      <c r="C20" s="4" t="s">
        <v>196</v>
      </c>
      <c r="D20" s="5">
        <v>1</v>
      </c>
      <c r="E20" s="5"/>
      <c r="F20" s="5">
        <v>1</v>
      </c>
    </row>
    <row r="21" s="2" customFormat="1" customHeight="1" spans="1:6">
      <c r="A21" s="3">
        <f t="shared" si="0"/>
        <v>21</v>
      </c>
      <c r="B21" s="4" t="s">
        <v>197</v>
      </c>
      <c r="C21" s="4" t="s">
        <v>198</v>
      </c>
      <c r="D21" s="5">
        <v>4</v>
      </c>
      <c r="E21" s="5"/>
      <c r="F21" s="5">
        <v>4</v>
      </c>
    </row>
    <row r="22" s="2" customFormat="1" customHeight="1" spans="1:6">
      <c r="A22" s="3">
        <f t="shared" si="0"/>
        <v>22</v>
      </c>
      <c r="B22" s="4" t="s">
        <v>199</v>
      </c>
      <c r="C22" s="4" t="s">
        <v>200</v>
      </c>
      <c r="D22" s="5">
        <v>13.7</v>
      </c>
      <c r="E22" s="5"/>
      <c r="F22" s="5">
        <v>13.7</v>
      </c>
    </row>
    <row r="23" s="2" customFormat="1" customHeight="1" spans="1:6">
      <c r="A23" s="3">
        <f t="shared" si="0"/>
        <v>23</v>
      </c>
      <c r="B23" s="4" t="s">
        <v>201</v>
      </c>
      <c r="C23" s="4" t="s">
        <v>202</v>
      </c>
      <c r="D23" s="5">
        <v>23.74</v>
      </c>
      <c r="E23" s="5"/>
      <c r="F23" s="5">
        <v>23.74</v>
      </c>
    </row>
    <row r="24" s="2" customFormat="1" customHeight="1" spans="1:6">
      <c r="A24" s="3">
        <f t="shared" si="0"/>
        <v>24</v>
      </c>
      <c r="B24" s="4" t="s">
        <v>203</v>
      </c>
      <c r="C24" s="4" t="s">
        <v>204</v>
      </c>
      <c r="D24" s="5">
        <v>1</v>
      </c>
      <c r="E24" s="5"/>
      <c r="F24" s="5">
        <v>1</v>
      </c>
    </row>
    <row r="25" s="2" customFormat="1" customHeight="1" spans="1:6">
      <c r="A25" s="3">
        <f t="shared" si="0"/>
        <v>25</v>
      </c>
      <c r="B25" s="4" t="s">
        <v>205</v>
      </c>
      <c r="C25" s="4" t="s">
        <v>206</v>
      </c>
      <c r="D25" s="5">
        <v>0.96</v>
      </c>
      <c r="E25" s="5"/>
      <c r="F25" s="5">
        <v>0.96</v>
      </c>
    </row>
    <row r="26" s="2" customFormat="1" customHeight="1" spans="1:6">
      <c r="A26" s="3">
        <f t="shared" si="0"/>
        <v>26</v>
      </c>
      <c r="B26" s="4" t="s">
        <v>207</v>
      </c>
      <c r="C26" s="4" t="s">
        <v>208</v>
      </c>
      <c r="D26" s="5">
        <v>10.6</v>
      </c>
      <c r="E26" s="5"/>
      <c r="F26" s="5">
        <v>10.6</v>
      </c>
    </row>
    <row r="27" s="2" customFormat="1" customHeight="1" spans="1:6">
      <c r="A27" s="3">
        <f t="shared" si="0"/>
        <v>27</v>
      </c>
      <c r="B27" s="4" t="s">
        <v>209</v>
      </c>
      <c r="C27" s="4" t="s">
        <v>210</v>
      </c>
      <c r="D27" s="5">
        <v>6.8</v>
      </c>
      <c r="E27" s="5"/>
      <c r="F27" s="5">
        <v>6.8</v>
      </c>
    </row>
    <row r="28" s="2" customFormat="1" customHeight="1" spans="1:6">
      <c r="A28" s="3">
        <f t="shared" si="0"/>
        <v>28</v>
      </c>
      <c r="B28" s="4" t="s">
        <v>211</v>
      </c>
      <c r="C28" s="4" t="s">
        <v>212</v>
      </c>
      <c r="D28" s="5">
        <v>2.5</v>
      </c>
      <c r="E28" s="5"/>
      <c r="F28" s="5">
        <v>2.5</v>
      </c>
    </row>
    <row r="29" s="2" customFormat="1" customHeight="1" spans="1:6">
      <c r="A29" s="3">
        <f t="shared" si="0"/>
        <v>29</v>
      </c>
      <c r="B29" s="4" t="s">
        <v>213</v>
      </c>
      <c r="C29" s="4" t="s">
        <v>214</v>
      </c>
      <c r="D29" s="5">
        <v>16</v>
      </c>
      <c r="E29" s="5"/>
      <c r="F29" s="5">
        <v>16</v>
      </c>
    </row>
    <row r="30" s="2" customFormat="1" customHeight="1" spans="1:6">
      <c r="A30" s="3">
        <f t="shared" si="0"/>
        <v>30</v>
      </c>
      <c r="B30" s="4" t="s">
        <v>215</v>
      </c>
      <c r="C30" s="4" t="s">
        <v>216</v>
      </c>
      <c r="D30" s="5">
        <v>2.12</v>
      </c>
      <c r="E30" s="5"/>
      <c r="F30" s="5">
        <v>2.12</v>
      </c>
    </row>
    <row r="31" s="2" customFormat="1" customHeight="1" spans="1:6">
      <c r="A31" s="3">
        <f t="shared" si="0"/>
        <v>31</v>
      </c>
      <c r="B31" s="4" t="s">
        <v>217</v>
      </c>
      <c r="C31" s="4" t="s">
        <v>218</v>
      </c>
      <c r="D31" s="5">
        <f>SUM(D32:D36)</f>
        <v>42.79</v>
      </c>
      <c r="E31" s="5">
        <f>SUM(E32:E36)</f>
        <v>42.79</v>
      </c>
      <c r="F31" s="5"/>
    </row>
    <row r="32" s="2" customFormat="1" customHeight="1" spans="1:6">
      <c r="A32" s="3">
        <f t="shared" si="0"/>
        <v>32</v>
      </c>
      <c r="B32" s="4" t="s">
        <v>219</v>
      </c>
      <c r="C32" s="4" t="s">
        <v>220</v>
      </c>
      <c r="D32" s="5">
        <v>26.37</v>
      </c>
      <c r="E32" s="5">
        <v>26.37</v>
      </c>
      <c r="F32" s="5"/>
    </row>
    <row r="33" s="2" customFormat="1" customHeight="1" spans="1:6">
      <c r="A33" s="3">
        <f t="shared" si="0"/>
        <v>33</v>
      </c>
      <c r="B33" s="4" t="s">
        <v>221</v>
      </c>
      <c r="C33" s="4" t="s">
        <v>222</v>
      </c>
      <c r="D33" s="5">
        <v>14.34</v>
      </c>
      <c r="E33" s="5">
        <v>14.34</v>
      </c>
      <c r="F33" s="5"/>
    </row>
    <row r="34" s="2" customFormat="1" customHeight="1" spans="1:6">
      <c r="A34" s="3">
        <f t="shared" si="0"/>
        <v>34</v>
      </c>
      <c r="B34" s="4" t="s">
        <v>223</v>
      </c>
      <c r="C34" s="4" t="s">
        <v>224</v>
      </c>
      <c r="D34" s="5">
        <v>1.83</v>
      </c>
      <c r="E34" s="5">
        <v>1.83</v>
      </c>
      <c r="F34" s="5"/>
    </row>
    <row r="35" s="2" customFormat="1" customHeight="1" spans="1:6">
      <c r="A35" s="3">
        <f t="shared" si="0"/>
        <v>35</v>
      </c>
      <c r="B35" s="4" t="s">
        <v>225</v>
      </c>
      <c r="C35" s="4" t="s">
        <v>226</v>
      </c>
      <c r="D35" s="5">
        <v>0.15</v>
      </c>
      <c r="E35" s="5">
        <v>0.15</v>
      </c>
      <c r="F35" s="5"/>
    </row>
    <row r="36" s="2" customFormat="1" customHeight="1" spans="1:6">
      <c r="A36" s="3">
        <f t="shared" si="0"/>
        <v>36</v>
      </c>
      <c r="B36" s="4" t="s">
        <v>227</v>
      </c>
      <c r="C36" s="4" t="s">
        <v>228</v>
      </c>
      <c r="D36" s="5">
        <v>0.1</v>
      </c>
      <c r="E36" s="5">
        <v>0.1</v>
      </c>
      <c r="F36" s="5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2" sqref="A2:D2"/>
    </sheetView>
  </sheetViews>
  <sheetFormatPr defaultColWidth="6.125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" style="2" customWidth="1"/>
    <col min="257" max="16384" width="6.125" style="2"/>
  </cols>
  <sheetData>
    <row r="1" s="1" customFormat="1" ht="37.5" customHeight="1" spans="1:6">
      <c r="A1" s="6" t="s">
        <v>229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147</v>
      </c>
      <c r="C3" s="7"/>
      <c r="D3" s="7" t="s">
        <v>61</v>
      </c>
      <c r="E3" s="7" t="s">
        <v>148</v>
      </c>
      <c r="F3" s="7" t="s">
        <v>149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2" customFormat="1" customHeight="1" spans="1:6">
      <c r="A6" s="3">
        <f t="shared" ref="A6:A13" si="0">ROW()</f>
        <v>6</v>
      </c>
      <c r="B6" s="4"/>
      <c r="C6" s="4" t="s">
        <v>61</v>
      </c>
      <c r="D6" s="5">
        <v>36935.25</v>
      </c>
      <c r="E6" s="5"/>
      <c r="F6" s="5">
        <v>36935.25</v>
      </c>
    </row>
    <row r="7" s="2" customFormat="1" customHeight="1" spans="1:6">
      <c r="A7" s="3">
        <f t="shared" si="0"/>
        <v>7</v>
      </c>
      <c r="B7" s="4" t="s">
        <v>110</v>
      </c>
      <c r="C7" s="4" t="s">
        <v>111</v>
      </c>
      <c r="D7" s="5">
        <v>36935.25</v>
      </c>
      <c r="E7" s="5"/>
      <c r="F7" s="5">
        <v>36935.25</v>
      </c>
    </row>
    <row r="8" s="2" customFormat="1" customHeight="1" spans="1:6">
      <c r="A8" s="3">
        <f t="shared" si="0"/>
        <v>8</v>
      </c>
      <c r="B8" s="4" t="s">
        <v>120</v>
      </c>
      <c r="C8" s="4" t="s">
        <v>121</v>
      </c>
      <c r="D8" s="5">
        <v>32755.25</v>
      </c>
      <c r="E8" s="5"/>
      <c r="F8" s="5">
        <v>32755.25</v>
      </c>
    </row>
    <row r="9" s="2" customFormat="1" customHeight="1" spans="1:6">
      <c r="A9" s="3">
        <f t="shared" si="0"/>
        <v>9</v>
      </c>
      <c r="B9" s="4" t="s">
        <v>122</v>
      </c>
      <c r="C9" s="4" t="s">
        <v>123</v>
      </c>
      <c r="D9" s="5">
        <v>32755.25</v>
      </c>
      <c r="E9" s="5"/>
      <c r="F9" s="5">
        <v>32755.25</v>
      </c>
    </row>
    <row r="10" s="2" customFormat="1" customHeight="1" spans="1:6">
      <c r="A10" s="3">
        <f t="shared" si="0"/>
        <v>10</v>
      </c>
      <c r="B10" s="4" t="s">
        <v>124</v>
      </c>
      <c r="C10" s="4" t="s">
        <v>125</v>
      </c>
      <c r="D10" s="5">
        <v>3180</v>
      </c>
      <c r="E10" s="5"/>
      <c r="F10" s="5">
        <v>3180</v>
      </c>
    </row>
    <row r="11" s="2" customFormat="1" customHeight="1" spans="1:6">
      <c r="A11" s="3">
        <f t="shared" si="0"/>
        <v>11</v>
      </c>
      <c r="B11" s="4" t="s">
        <v>126</v>
      </c>
      <c r="C11" s="4" t="s">
        <v>127</v>
      </c>
      <c r="D11" s="5">
        <v>3180</v>
      </c>
      <c r="E11" s="5"/>
      <c r="F11" s="5">
        <v>3180</v>
      </c>
    </row>
    <row r="12" s="2" customFormat="1" customHeight="1" spans="1:6">
      <c r="A12" s="3">
        <f t="shared" si="0"/>
        <v>12</v>
      </c>
      <c r="B12" s="4" t="s">
        <v>128</v>
      </c>
      <c r="C12" s="4" t="s">
        <v>129</v>
      </c>
      <c r="D12" s="5">
        <v>1000</v>
      </c>
      <c r="E12" s="5"/>
      <c r="F12" s="5">
        <v>1000</v>
      </c>
    </row>
    <row r="13" s="2" customFormat="1" customHeight="1" spans="1:6">
      <c r="A13" s="3">
        <f t="shared" si="0"/>
        <v>13</v>
      </c>
      <c r="B13" s="4" t="s">
        <v>130</v>
      </c>
      <c r="C13" s="4" t="s">
        <v>131</v>
      </c>
      <c r="D13" s="5">
        <v>1000</v>
      </c>
      <c r="E13" s="5"/>
      <c r="F13" s="5">
        <v>1000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7" sqref="E17"/>
    </sheetView>
  </sheetViews>
  <sheetFormatPr defaultColWidth="7" defaultRowHeight="15" customHeight="1" outlineLevelRow="6" outlineLevelCol="5"/>
  <cols>
    <col min="1" max="1" width="6.25" style="10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1" t="s">
        <v>230</v>
      </c>
      <c r="B1" s="7"/>
      <c r="C1" s="7"/>
      <c r="D1" s="7"/>
      <c r="E1" s="8"/>
      <c r="F1" s="7"/>
    </row>
    <row r="2" s="1" customFormat="1" customHeight="1" spans="1:6">
      <c r="A2" s="9" t="s">
        <v>231</v>
      </c>
      <c r="B2" s="7"/>
      <c r="C2" s="8"/>
      <c r="D2" s="7"/>
      <c r="E2" s="8" t="s">
        <v>232</v>
      </c>
      <c r="F2" s="8" t="s">
        <v>3</v>
      </c>
    </row>
    <row r="3" s="1" customFormat="1" customHeight="1" spans="1:6">
      <c r="A3" s="7" t="s">
        <v>4</v>
      </c>
      <c r="B3" s="7" t="s">
        <v>233</v>
      </c>
      <c r="C3" s="7"/>
      <c r="D3" s="7" t="s">
        <v>61</v>
      </c>
      <c r="E3" s="7" t="s">
        <v>148</v>
      </c>
      <c r="F3" s="7" t="s">
        <v>149</v>
      </c>
    </row>
    <row r="4" s="1" customFormat="1" customHeight="1" spans="1:6">
      <c r="A4" s="7"/>
      <c r="B4" s="7" t="s">
        <v>234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2" customFormat="1" customHeight="1" spans="1:6">
      <c r="A6" s="10">
        <f>ROW()</f>
        <v>6</v>
      </c>
      <c r="B6" s="4" t="s">
        <v>235</v>
      </c>
      <c r="C6" s="4" t="s">
        <v>61</v>
      </c>
      <c r="D6" s="5" t="s">
        <v>235</v>
      </c>
      <c r="E6" s="5">
        <v>0</v>
      </c>
      <c r="F6" s="5" t="s">
        <v>235</v>
      </c>
    </row>
    <row r="7" customHeight="1" spans="1:3">
      <c r="A7" s="12" t="s">
        <v>236</v>
      </c>
      <c r="B7" s="12"/>
      <c r="C7" s="12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17" sqref="D17"/>
    </sheetView>
  </sheetViews>
  <sheetFormatPr defaultColWidth="6.125" defaultRowHeight="15" customHeight="1" outlineLevelCol="5"/>
  <cols>
    <col min="1" max="1" width="6.25" style="3" customWidth="1"/>
    <col min="2" max="2" width="32.5" style="4" customWidth="1"/>
    <col min="3" max="6" width="20" style="5" customWidth="1"/>
    <col min="7" max="256" width="7" style="2" customWidth="1"/>
    <col min="257" max="16384" width="6.125" style="2"/>
  </cols>
  <sheetData>
    <row r="1" s="1" customFormat="1" ht="37.5" customHeight="1" spans="1:6">
      <c r="A1" s="6" t="s">
        <v>237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238</v>
      </c>
      <c r="C3" s="7" t="s">
        <v>239</v>
      </c>
      <c r="D3" s="7"/>
      <c r="E3" s="7"/>
      <c r="F3" s="7"/>
    </row>
    <row r="4" s="1" customFormat="1" customHeight="1" spans="1:6">
      <c r="A4" s="7"/>
      <c r="B4" s="7"/>
      <c r="C4" s="7" t="s">
        <v>61</v>
      </c>
      <c r="D4" s="7" t="s">
        <v>155</v>
      </c>
      <c r="E4" s="7" t="s">
        <v>240</v>
      </c>
      <c r="F4" s="7" t="s">
        <v>157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2" customFormat="1" customHeight="1" spans="1:6">
      <c r="A6" s="3">
        <f t="shared" ref="A6:A12" si="0">ROW()</f>
        <v>6</v>
      </c>
      <c r="B6" s="4" t="s">
        <v>61</v>
      </c>
      <c r="C6" s="5">
        <v>3.46</v>
      </c>
      <c r="D6" s="5">
        <v>3.46</v>
      </c>
      <c r="E6" s="5"/>
      <c r="F6" s="5"/>
    </row>
    <row r="7" s="2" customFormat="1" customHeight="1" spans="1:6">
      <c r="A7" s="3">
        <f t="shared" si="0"/>
        <v>7</v>
      </c>
      <c r="B7" s="4" t="s">
        <v>241</v>
      </c>
      <c r="C7" s="5"/>
      <c r="D7" s="5"/>
      <c r="E7" s="5"/>
      <c r="F7" s="5"/>
    </row>
    <row r="8" s="2" customFormat="1" customHeight="1" spans="1:6">
      <c r="A8" s="3">
        <f t="shared" si="0"/>
        <v>8</v>
      </c>
      <c r="B8" s="4" t="s">
        <v>242</v>
      </c>
      <c r="C8" s="5">
        <v>2.5</v>
      </c>
      <c r="D8" s="5">
        <v>2.5</v>
      </c>
      <c r="E8" s="5"/>
      <c r="F8" s="5"/>
    </row>
    <row r="9" s="2" customFormat="1" customHeight="1" spans="1:6">
      <c r="A9" s="3">
        <f t="shared" si="0"/>
        <v>9</v>
      </c>
      <c r="B9" s="4" t="s">
        <v>243</v>
      </c>
      <c r="C9" s="5"/>
      <c r="D9" s="5"/>
      <c r="E9" s="5"/>
      <c r="F9" s="5"/>
    </row>
    <row r="10" s="2" customFormat="1" customHeight="1" spans="1:6">
      <c r="A10" s="3">
        <f t="shared" si="0"/>
        <v>10</v>
      </c>
      <c r="B10" s="4" t="s">
        <v>244</v>
      </c>
      <c r="C10" s="5">
        <v>2.5</v>
      </c>
      <c r="D10" s="5">
        <v>2.5</v>
      </c>
      <c r="E10" s="5"/>
      <c r="F10" s="5"/>
    </row>
    <row r="11" s="2" customFormat="1" customHeight="1" spans="1:6">
      <c r="A11" s="3">
        <f t="shared" si="0"/>
        <v>11</v>
      </c>
      <c r="B11" s="4" t="s">
        <v>245</v>
      </c>
      <c r="C11" s="5">
        <v>0.96</v>
      </c>
      <c r="D11" s="5">
        <v>0.96</v>
      </c>
      <c r="E11" s="5"/>
      <c r="F11" s="5"/>
    </row>
    <row r="12" customHeight="1" spans="1:2">
      <c r="A12" s="3">
        <f t="shared" si="0"/>
        <v>12</v>
      </c>
      <c r="B12" s="4" t="s">
        <v>246</v>
      </c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单位预算财政拨款“三公“经费支出表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春暖花开</cp:lastModifiedBy>
  <dcterms:created xsi:type="dcterms:W3CDTF">2020-02-12T06:14:00Z</dcterms:created>
  <dcterms:modified xsi:type="dcterms:W3CDTF">2021-03-16T08:48:33Z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