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3250" windowHeight="10350" tabRatio="819" activeTab="3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iterateCount="1"/>
</workbook>
</file>

<file path=xl/calcChain.xml><?xml version="1.0" encoding="utf-8"?>
<calcChain xmlns="http://schemas.openxmlformats.org/spreadsheetml/2006/main">
  <c r="E7" i="5"/>
  <c r="E8"/>
  <c r="E11"/>
  <c r="D10"/>
  <c r="D11"/>
  <c r="D12"/>
  <c r="E7" i="3"/>
  <c r="F7"/>
  <c r="E8"/>
  <c r="F8"/>
  <c r="D10"/>
  <c r="D11"/>
  <c r="D12"/>
  <c r="D11" i="6"/>
  <c r="E11"/>
  <c r="F11"/>
  <c r="F7"/>
  <c r="F6" s="1"/>
  <c r="F8"/>
  <c r="D10"/>
  <c r="D12"/>
  <c r="D9"/>
  <c r="E8"/>
  <c r="E7" s="1"/>
  <c r="E6" i="3"/>
  <c r="D6" s="1"/>
  <c r="F6"/>
  <c r="D8"/>
  <c r="D9"/>
  <c r="D9" i="5"/>
  <c r="F18" i="7"/>
  <c r="C10" i="10"/>
  <c r="C8"/>
  <c r="D8"/>
  <c r="D6" s="1"/>
  <c r="C6" s="1"/>
  <c r="F35" i="2"/>
  <c r="F37" s="1"/>
  <c r="E10"/>
  <c r="E35" s="1"/>
  <c r="E37" s="1"/>
  <c r="C35"/>
  <c r="C37" s="1"/>
  <c r="D8" i="7"/>
  <c r="D9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41"/>
  <c r="D42"/>
  <c r="D43"/>
  <c r="D39" s="1"/>
  <c r="D44"/>
  <c r="D46"/>
  <c r="D47"/>
  <c r="D48"/>
  <c r="D45" s="1"/>
  <c r="E7"/>
  <c r="E18"/>
  <c r="E39"/>
  <c r="E45"/>
  <c r="E6" s="1"/>
  <c r="D6" s="1"/>
  <c r="F45"/>
  <c r="F6" s="1"/>
  <c r="F39"/>
  <c r="F7"/>
  <c r="C35" i="4"/>
  <c r="C38" s="1"/>
  <c r="E35"/>
  <c r="E38"/>
  <c r="D18" i="7"/>
  <c r="D7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E4" i="6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H4" i="3"/>
  <c r="G4"/>
  <c r="D4"/>
  <c r="C3"/>
  <c r="I2"/>
  <c r="G2"/>
  <c r="D2"/>
  <c r="C2"/>
  <c r="B2"/>
  <c r="I1"/>
  <c r="H1"/>
  <c r="G1"/>
  <c r="F1"/>
  <c r="E1"/>
  <c r="D1"/>
  <c r="C1"/>
  <c r="B1"/>
  <c r="J4" i="5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A11" i="10"/>
  <c r="A10"/>
  <c r="A9"/>
  <c r="A8"/>
  <c r="A7"/>
  <c r="A6"/>
  <c r="B4"/>
  <c r="G3"/>
  <c r="F3"/>
  <c r="E3"/>
  <c r="D3"/>
  <c r="G1"/>
  <c r="F1"/>
  <c r="E1"/>
  <c r="D1"/>
  <c r="C1"/>
  <c r="B1"/>
  <c r="E6" i="6" l="1"/>
  <c r="D6" s="1"/>
  <c r="D7"/>
  <c r="E6" i="5"/>
  <c r="D6" s="1"/>
  <c r="D7"/>
  <c r="D8"/>
  <c r="D7" i="3"/>
  <c r="D8" i="6"/>
</calcChain>
</file>

<file path=xl/sharedStrings.xml><?xml version="1.0" encoding="utf-8"?>
<sst xmlns="http://schemas.openxmlformats.org/spreadsheetml/2006/main" count="520" uniqueCount="216">
  <si>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</si>
  <si>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</si>
  <si>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</si>
  <si>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</si>
  <si>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</si>
  <si>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</si>
  <si>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</si>
  <si>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</si>
  <si>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</si>
  <si>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</si>
  <si>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</si>
  <si>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</si>
  <si>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</si>
  <si>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</si>
  <si>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</si>
  <si>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</si>
  <si>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</si>
  <si>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</si>
  <si>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</si>
  <si>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</si>
  <si>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</si>
  <si>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</si>
  <si>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</si>
  <si>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</si>
  <si>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</si>
  <si>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</si>
  <si>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</si>
  <si>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</si>
  <si>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</si>
  <si>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</si>
  <si>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</si>
  <si>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</si>
  <si>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</si>
  <si>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</si>
  <si>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</si>
  <si>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</si>
  <si>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</si>
  <si>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</si>
  <si>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</si>
  <si>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</si>
  <si>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</si>
  <si>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</si>
  <si>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</si>
  <si>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</si>
  <si>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</si>
  <si>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</si>
  <si>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</si>
  <si>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</si>
  <si>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</si>
  <si>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</si>
  <si>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</si>
  <si>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</si>
  <si>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</si>
  <si>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</si>
  <si>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</si>
  <si>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</si>
  <si>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</si>
  <si>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</si>
  <si>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</si>
  <si>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</si>
  <si>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</si>
  <si>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</si>
  <si>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</si>
  <si>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</si>
  <si>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</si>
  <si>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</si>
  <si>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</si>
  <si>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</si>
  <si>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</si>
  <si>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</si>
  <si>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</si>
  <si>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</si>
  <si>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</si>
  <si>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</si>
  <si>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</si>
  <si>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</si>
  <si>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</si>
  <si>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</si>
  <si>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</si>
  <si>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</si>
  <si>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</si>
  <si>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</si>
  <si>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</si>
  <si>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</si>
  <si>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</si>
  <si>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</si>
  <si>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</si>
  <si>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</si>
  <si>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</si>
  <si>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</si>
  <si>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</si>
  <si>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</si>
  <si>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</si>
  <si>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</si>
  <si>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</si>
  <si>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</si>
  <si>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</si>
  <si>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</si>
  <si>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</si>
  <si>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</si>
  <si>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</si>
  <si>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</si>
  <si>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</si>
  <si>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</si>
  <si>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</si>
  <si>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</si>
  <si>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</si>
  <si>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</si>
  <si>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</si>
  <si>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</si>
  <si>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</si>
  <si>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</si>
  <si>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</si>
  <si>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</si>
  <si>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</si>
  <si>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</si>
  <si>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</si>
  <si>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</si>
  <si>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</si>
  <si>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</si>
  <si>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</si>
  <si>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</si>
  <si>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</si>
  <si>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</si>
  <si>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</si>
  <si>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</si>
  <si>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</si>
  <si>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</si>
  <si>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</si>
  <si>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</si>
  <si>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</si>
  <si>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</si>
  <si>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</si>
  <si>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</si>
  <si>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</si>
  <si>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</si>
  <si>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</si>
  <si>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</si>
  <si>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</si>
  <si>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</si>
  <si>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</si>
  <si>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</si>
  <si>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</si>
  <si>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</si>
  <si>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</si>
  <si>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</si>
  <si>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</si>
  <si>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</si>
  <si>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</si>
  <si>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</si>
  <si>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</si>
  <si>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</si>
  <si>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</si>
  <si>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</si>
  <si>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</si>
  <si>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</si>
  <si>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</si>
  <si>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</si>
  <si>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</si>
  <si>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</si>
  <si>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</si>
  <si>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</si>
  <si>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</si>
  <si>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</si>
  <si>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</si>
  <si>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</si>
  <si>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</si>
  <si>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</si>
  <si>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</si>
  <si>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</si>
  <si>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</si>
  <si>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</si>
  <si>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</si>
  <si>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</si>
  <si>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</si>
  <si>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</si>
  <si>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</si>
  <si>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</si>
  <si>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</si>
  <si>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</si>
  <si>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</si>
  <si>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</si>
  <si>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</si>
  <si>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</si>
  <si>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</si>
  <si>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</si>
  <si>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</si>
  <si>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</si>
  <si>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</si>
  <si>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</si>
  <si>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</si>
  <si>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</si>
  <si>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</si>
  <si>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</si>
  <si>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</si>
  <si>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</si>
  <si>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</si>
  <si>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</si>
  <si>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</si>
  <si>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31003</t>
  </si>
  <si>
    <t>专用设备购置</t>
  </si>
  <si>
    <t>部门编码及名称：[401004008]河北省唐山市丰南区职业技术教育中心</t>
    <phoneticPr fontId="4" type="noConversion"/>
  </si>
  <si>
    <t>20503</t>
    <phoneticPr fontId="4" type="noConversion"/>
  </si>
  <si>
    <t>2050304</t>
    <phoneticPr fontId="4" type="noConversion"/>
  </si>
  <si>
    <t>职业教育</t>
    <phoneticPr fontId="4" type="noConversion"/>
  </si>
  <si>
    <t>职业高中教育</t>
    <phoneticPr fontId="4" type="noConversion"/>
  </si>
  <si>
    <t>2050399</t>
    <phoneticPr fontId="4" type="noConversion"/>
  </si>
  <si>
    <t>其他职业教育支出</t>
  </si>
  <si>
    <t>2050999</t>
    <phoneticPr fontId="4" type="noConversion"/>
  </si>
  <si>
    <t>其他教育费附加安排的支出</t>
  </si>
  <si>
    <t>2050304</t>
    <phoneticPr fontId="4" type="noConversion"/>
  </si>
  <si>
    <t>2050399</t>
  </si>
  <si>
    <t>教育费附加</t>
  </si>
  <si>
    <t>教育费附加</t>
    <phoneticPr fontId="4" type="noConversion"/>
  </si>
  <si>
    <t>2050999</t>
  </si>
  <si>
    <t>20509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</si>
</sst>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charset val="134"/>
    </font>
    <font>
      <sz val="9"/>
      <color indexed="8"/>
      <name val="宋体"/>
      <charset val="134"/>
    </font>
    <font>
      <b/>
      <sz val="20"/>
      <color indexed="8"/>
      <name val="宋体"/>
      <charset val="134"/>
    </font>
    <font>
      <sz val="20"/>
      <color indexed="8"/>
      <name val="宋体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49" fontId="1" fillId="3" borderId="1" xfId="0" applyNumberFormat="1" applyFont="1" applyFill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right" vertical="center"/>
    </xf>
    <xf numFmtId="2" fontId="5" fillId="4" borderId="1" xfId="0" applyNumberFormat="1" applyFont="1" applyFill="1" applyBorder="1" applyAlignment="1" applyProtection="1">
      <alignment horizontal="right" vertical="center"/>
    </xf>
    <xf numFmtId="176" fontId="1" fillId="0" borderId="0" xfId="0" applyNumberFormat="1" applyFont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5" borderId="0" xfId="0" applyFont="1" applyFill="1" applyAlignment="1" applyProtection="1">
      <alignment horizontal="left" vertical="center" wrapText="1"/>
      <protection locked="0"/>
    </xf>
    <xf numFmtId="0" fontId="1" fillId="5" borderId="0" xfId="0" applyFont="1" applyFill="1" applyAlignment="1" applyProtection="1">
      <alignment horizontal="center" vertical="center"/>
      <protection locked="0"/>
    </xf>
    <xf numFmtId="0" fontId="1" fillId="5" borderId="0" xfId="0" applyFont="1" applyFill="1" applyAlignment="1" applyProtection="1">
      <alignment horizontal="right" vertical="center" wrapText="1"/>
      <protection locked="0"/>
    </xf>
    <xf numFmtId="0" fontId="1" fillId="5" borderId="0" xfId="0" applyFont="1" applyFill="1" applyAlignment="1" applyProtection="1">
      <alignment horizontal="righ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/>
      <protection locked="0"/>
    </xf>
    <xf numFmtId="0" fontId="2" fillId="7" borderId="0" xfId="0" applyFont="1" applyFill="1" applyAlignment="1" applyProtection="1">
      <alignment horizontal="center" vertical="center" wrapText="1"/>
      <protection locked="0"/>
    </xf>
    <xf numFmtId="0" fontId="1" fillId="7" borderId="0" xfId="0" applyFont="1" applyFill="1" applyAlignment="1" applyProtection="1">
      <alignment horizontal="center" vertical="center" wrapText="1"/>
      <protection locked="0"/>
    </xf>
    <xf numFmtId="0" fontId="1" fillId="7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Alignment="1" applyProtection="1">
      <alignment horizontal="center" vertical="center"/>
      <protection locked="0"/>
    </xf>
    <xf numFmtId="0" fontId="1" fillId="7" borderId="0" xfId="0" applyFont="1" applyFill="1" applyAlignment="1" applyProtection="1">
      <alignment horizontal="left" wrapText="1"/>
      <protection locked="0"/>
    </xf>
    <xf numFmtId="0" fontId="1" fillId="7" borderId="0" xfId="0" applyFont="1" applyFill="1" applyAlignment="1" applyProtection="1">
      <alignment horizontal="center" wrapText="1"/>
      <protection locked="0"/>
    </xf>
    <xf numFmtId="0" fontId="1" fillId="7" borderId="0" xfId="0" applyFont="1" applyFill="1" applyAlignment="1" applyProtection="1">
      <alignment horizontal="right" wrapText="1"/>
      <protection locked="0"/>
    </xf>
    <xf numFmtId="0" fontId="1" fillId="7" borderId="0" xfId="0" applyFont="1" applyFill="1" applyAlignment="1" applyProtection="1">
      <alignment horizontal="right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1" fillId="5" borderId="0" xfId="0" applyFont="1" applyFill="1" applyBorder="1" applyAlignment="1" applyProtection="1">
      <alignment horizontal="left" vertical="center" wrapText="1"/>
      <protection locked="0"/>
    </xf>
    <xf numFmtId="0" fontId="1" fillId="5" borderId="0" xfId="0" applyFont="1" applyFill="1" applyBorder="1" applyAlignment="1" applyProtection="1">
      <alignment horizontal="center" vertical="center" wrapText="1"/>
      <protection locked="0"/>
    </xf>
    <xf numFmtId="0" fontId="1" fillId="5" borderId="0" xfId="0" applyFont="1" applyFill="1" applyBorder="1" applyAlignment="1" applyProtection="1">
      <alignment horizontal="right" vertical="center" wrapText="1"/>
      <protection locked="0"/>
    </xf>
    <xf numFmtId="0" fontId="1" fillId="5" borderId="0" xfId="0" applyFont="1" applyFill="1" applyBorder="1" applyAlignment="1" applyProtection="1">
      <alignment horizontal="right" vertical="center" wrapText="1"/>
      <protection locked="0"/>
    </xf>
    <xf numFmtId="0" fontId="1" fillId="7" borderId="0" xfId="0" applyFont="1" applyFill="1" applyAlignment="1" applyProtection="1">
      <alignment horizontal="left" vertical="center" wrapText="1"/>
      <protection locked="0"/>
    </xf>
    <xf numFmtId="0" fontId="1" fillId="7" borderId="0" xfId="0" applyFont="1" applyFill="1" applyAlignment="1" applyProtection="1">
      <alignment horizontal="righ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49" fontId="1" fillId="7" borderId="1" xfId="0" applyNumberFormat="1" applyFont="1" applyFill="1" applyBorder="1" applyAlignment="1" applyProtection="1">
      <alignment horizontal="lef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2" fontId="1" fillId="8" borderId="0" xfId="0" applyNumberFormat="1" applyFont="1" applyFill="1" applyAlignment="1" applyProtection="1">
      <alignment vertical="top"/>
      <protection locked="0"/>
    </xf>
    <xf numFmtId="49" fontId="1" fillId="8" borderId="1" xfId="0" applyNumberFormat="1" applyFont="1" applyFill="1" applyBorder="1" applyAlignment="1" applyProtection="1">
      <alignment horizontal="left" vertical="center"/>
    </xf>
    <xf numFmtId="0" fontId="6" fillId="7" borderId="0" xfId="0" applyFont="1" applyFill="1" applyAlignment="1" applyProtection="1">
      <alignment horizontal="center" vertical="center" wrapText="1"/>
      <protection locked="0"/>
    </xf>
    <xf numFmtId="0" fontId="7" fillId="7" borderId="0" xfId="0" applyFont="1" applyFill="1" applyAlignment="1" applyProtection="1">
      <alignment horizontal="center" vertical="center" wrapText="1"/>
      <protection locked="0"/>
    </xf>
    <xf numFmtId="0" fontId="7" fillId="7" borderId="0" xfId="0" applyFont="1" applyFill="1" applyAlignment="1" applyProtection="1">
      <alignment horizontal="right" vertical="center" wrapText="1"/>
      <protection locked="0"/>
    </xf>
    <xf numFmtId="0" fontId="5" fillId="7" borderId="0" xfId="0" applyFont="1" applyFill="1" applyAlignment="1" applyProtection="1">
      <alignment horizontal="center" vertical="center"/>
      <protection locked="0"/>
    </xf>
    <xf numFmtId="0" fontId="5" fillId="7" borderId="0" xfId="0" applyFont="1" applyFill="1" applyAlignment="1" applyProtection="1">
      <alignment horizontal="left" wrapText="1"/>
      <protection locked="0"/>
    </xf>
    <xf numFmtId="0" fontId="5" fillId="7" borderId="0" xfId="0" applyFont="1" applyFill="1" applyAlignment="1" applyProtection="1">
      <alignment horizontal="center" wrapText="1"/>
      <protection locked="0"/>
    </xf>
    <xf numFmtId="0" fontId="5" fillId="7" borderId="0" xfId="0" applyFont="1" applyFill="1" applyAlignment="1" applyProtection="1">
      <alignment horizontal="right" wrapText="1"/>
      <protection locked="0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0" fontId="5" fillId="7" borderId="1" xfId="0" applyFont="1" applyFill="1" applyBorder="1" applyAlignment="1" applyProtection="1">
      <alignment horizontal="center" vertical="center" wrapText="1"/>
      <protection locked="0"/>
    </xf>
    <xf numFmtId="1" fontId="1" fillId="7" borderId="1" xfId="0" applyNumberFormat="1" applyFont="1" applyFill="1" applyBorder="1" applyAlignment="1" applyProtection="1">
      <alignment horizontal="center" vertical="center"/>
    </xf>
    <xf numFmtId="0" fontId="1" fillId="7" borderId="0" xfId="0" applyFont="1" applyFill="1" applyAlignment="1" applyProtection="1">
      <alignment vertical="top"/>
      <protection locked="0"/>
    </xf>
    <xf numFmtId="2" fontId="1" fillId="8" borderId="1" xfId="0" applyNumberFormat="1" applyFont="1" applyFill="1" applyBorder="1" applyAlignment="1" applyProtection="1">
      <alignment vertical="top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opLeftCell="A13" workbookViewId="0">
      <selection activeCell="C12" sqref="C12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61" customFormat="1" ht="27.75" customHeight="1">
      <c r="A1" s="58" t="s">
        <v>0</v>
      </c>
      <c r="B1" s="59" t="str">
        <f>""</f>
        <v/>
      </c>
      <c r="C1" s="59" t="str">
        <f>""</f>
        <v/>
      </c>
      <c r="D1" s="60" t="str">
        <f>""</f>
        <v/>
      </c>
      <c r="E1" s="59" t="str">
        <f>""</f>
        <v/>
      </c>
    </row>
    <row r="2" spans="1:5" s="61" customFormat="1" ht="36" customHeight="1">
      <c r="A2" s="62" t="s">
        <v>201</v>
      </c>
      <c r="B2" s="62" t="s">
        <v>176</v>
      </c>
      <c r="C2" s="62" t="str">
        <f>""</f>
        <v/>
      </c>
      <c r="D2" s="63" t="s">
        <v>176</v>
      </c>
      <c r="E2" s="64" t="s">
        <v>1</v>
      </c>
    </row>
    <row r="3" spans="1:5" s="61" customFormat="1" ht="23.25" customHeight="1">
      <c r="A3" s="65" t="s">
        <v>2</v>
      </c>
      <c r="B3" s="65" t="s">
        <v>3</v>
      </c>
      <c r="C3" s="65" t="s">
        <v>4</v>
      </c>
      <c r="D3" s="65" t="s">
        <v>5</v>
      </c>
      <c r="E3" s="65" t="str">
        <f>""</f>
        <v/>
      </c>
    </row>
    <row r="4" spans="1:5" s="61" customFormat="1" ht="23.25" customHeight="1">
      <c r="A4" s="65" t="s">
        <v>6</v>
      </c>
      <c r="B4" s="66" t="s">
        <v>7</v>
      </c>
      <c r="C4" s="66" t="s">
        <v>8</v>
      </c>
      <c r="D4" s="66" t="s">
        <v>7</v>
      </c>
      <c r="E4" s="66" t="s">
        <v>8</v>
      </c>
    </row>
    <row r="5" spans="1:5" s="61" customFormat="1" ht="16.5" customHeight="1">
      <c r="A5" s="66" t="s">
        <v>6</v>
      </c>
      <c r="B5" s="66" t="s">
        <v>9</v>
      </c>
      <c r="C5" s="66" t="s">
        <v>10</v>
      </c>
      <c r="D5" s="66" t="s">
        <v>11</v>
      </c>
      <c r="E5" s="66" t="s">
        <v>12</v>
      </c>
    </row>
    <row r="6" spans="1:5" s="68" customFormat="1" ht="21" customHeight="1">
      <c r="A6" s="67">
        <f>ROW()</f>
        <v>6</v>
      </c>
      <c r="B6" s="54" t="s">
        <v>13</v>
      </c>
      <c r="C6" s="55">
        <v>6418.28</v>
      </c>
      <c r="D6" s="54" t="s">
        <v>14</v>
      </c>
      <c r="E6" s="55">
        <v>0</v>
      </c>
    </row>
    <row r="7" spans="1:5" s="68" customFormat="1" ht="21" customHeight="1">
      <c r="A7" s="67">
        <f>ROW()</f>
        <v>7</v>
      </c>
      <c r="B7" s="54" t="s">
        <v>15</v>
      </c>
      <c r="C7" s="55">
        <v>0</v>
      </c>
      <c r="D7" s="54" t="s">
        <v>16</v>
      </c>
      <c r="E7" s="55">
        <v>0</v>
      </c>
    </row>
    <row r="8" spans="1:5" s="68" customFormat="1" ht="21" customHeight="1">
      <c r="A8" s="67">
        <f>ROW()</f>
        <v>8</v>
      </c>
      <c r="B8" s="54" t="s">
        <v>17</v>
      </c>
      <c r="C8" s="55">
        <v>0</v>
      </c>
      <c r="D8" s="54" t="s">
        <v>18</v>
      </c>
      <c r="E8" s="55">
        <v>0</v>
      </c>
    </row>
    <row r="9" spans="1:5" s="68" customFormat="1" ht="21" customHeight="1">
      <c r="A9" s="67">
        <f>ROW()</f>
        <v>9</v>
      </c>
      <c r="B9" s="54" t="s">
        <v>19</v>
      </c>
      <c r="C9" s="55">
        <v>0</v>
      </c>
      <c r="D9" s="54" t="s">
        <v>20</v>
      </c>
      <c r="E9" s="55">
        <v>0</v>
      </c>
    </row>
    <row r="10" spans="1:5" s="68" customFormat="1" ht="21" customHeight="1">
      <c r="A10" s="67">
        <f>ROW()</f>
        <v>10</v>
      </c>
      <c r="B10" s="54" t="s">
        <v>21</v>
      </c>
      <c r="C10" s="55">
        <v>0</v>
      </c>
      <c r="D10" s="54" t="s">
        <v>22</v>
      </c>
      <c r="E10" s="55">
        <v>6418.28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0">
        <f>C6</f>
        <v>6418.28</v>
      </c>
      <c r="D35" s="14" t="s">
        <v>29</v>
      </c>
      <c r="E35" s="20">
        <f>E10</f>
        <v>6418.28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0">
        <f>C35</f>
        <v>6418.28</v>
      </c>
      <c r="D38" s="14" t="s">
        <v>34</v>
      </c>
      <c r="E38" s="20">
        <f>E35</f>
        <v>6418.28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7"/>
  <sheetViews>
    <sheetView showZeros="0" workbookViewId="0">
      <selection activeCell="A5" sqref="A1:XFD5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40" customFormat="1" ht="37.5" customHeight="1">
      <c r="A1" s="37" t="s">
        <v>35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8" t="str">
        <f>""</f>
        <v/>
      </c>
      <c r="I1" s="38" t="str">
        <f>""</f>
        <v/>
      </c>
      <c r="J1" s="39" t="str">
        <f>""</f>
        <v/>
      </c>
      <c r="K1" s="38" t="str">
        <f>""</f>
        <v/>
      </c>
    </row>
    <row r="2" spans="1:11" s="40" customFormat="1" ht="15" customHeight="1">
      <c r="A2" s="51" t="s">
        <v>201</v>
      </c>
      <c r="B2" s="38" t="str">
        <f>""</f>
        <v/>
      </c>
      <c r="C2" s="38" t="str">
        <f>""</f>
        <v/>
      </c>
      <c r="D2" s="38" t="str">
        <f>""</f>
        <v/>
      </c>
      <c r="E2" s="38" t="str">
        <f>""</f>
        <v/>
      </c>
      <c r="F2" s="51" t="s">
        <v>36</v>
      </c>
      <c r="G2" s="38" t="str">
        <f>""</f>
        <v/>
      </c>
      <c r="H2" s="39" t="s">
        <v>176</v>
      </c>
      <c r="I2" s="38" t="str">
        <f>""</f>
        <v/>
      </c>
      <c r="J2" s="39" t="s">
        <v>1</v>
      </c>
      <c r="K2" s="38" t="str">
        <f>""</f>
        <v/>
      </c>
    </row>
    <row r="3" spans="1:11" s="40" customFormat="1" ht="19.5" customHeight="1">
      <c r="A3" s="45" t="s">
        <v>2</v>
      </c>
      <c r="B3" s="45" t="s">
        <v>37</v>
      </c>
      <c r="C3" s="45" t="str">
        <f>""</f>
        <v/>
      </c>
      <c r="D3" s="45" t="s">
        <v>38</v>
      </c>
      <c r="E3" s="45" t="s">
        <v>39</v>
      </c>
      <c r="F3" s="45" t="s">
        <v>40</v>
      </c>
      <c r="G3" s="45" t="s">
        <v>41</v>
      </c>
      <c r="H3" s="45" t="str">
        <f>""</f>
        <v/>
      </c>
      <c r="I3" s="45" t="s">
        <v>42</v>
      </c>
      <c r="J3" s="45" t="s">
        <v>43</v>
      </c>
      <c r="K3" s="45" t="s">
        <v>44</v>
      </c>
    </row>
    <row r="4" spans="1:11" s="40" customFormat="1" ht="27.75" customHeight="1">
      <c r="A4" s="45" t="s">
        <v>6</v>
      </c>
      <c r="B4" s="46" t="s">
        <v>45</v>
      </c>
      <c r="C4" s="46" t="s">
        <v>46</v>
      </c>
      <c r="D4" s="45" t="str">
        <f>""</f>
        <v/>
      </c>
      <c r="E4" s="45" t="s">
        <v>47</v>
      </c>
      <c r="F4" s="45" t="s">
        <v>48</v>
      </c>
      <c r="G4" s="46" t="s">
        <v>47</v>
      </c>
      <c r="H4" s="46" t="s">
        <v>49</v>
      </c>
      <c r="I4" s="45" t="str">
        <f>""</f>
        <v/>
      </c>
      <c r="J4" s="45" t="str">
        <f>""</f>
        <v/>
      </c>
      <c r="K4" s="45" t="s">
        <v>50</v>
      </c>
    </row>
    <row r="5" spans="1:11" s="40" customFormat="1" ht="15" customHeight="1">
      <c r="A5" s="46" t="s">
        <v>6</v>
      </c>
      <c r="B5" s="46" t="s">
        <v>9</v>
      </c>
      <c r="C5" s="46" t="s">
        <v>10</v>
      </c>
      <c r="D5" s="46" t="s">
        <v>11</v>
      </c>
      <c r="E5" s="46" t="s">
        <v>12</v>
      </c>
      <c r="F5" s="46" t="s">
        <v>51</v>
      </c>
      <c r="G5" s="46" t="s">
        <v>52</v>
      </c>
      <c r="H5" s="46" t="s">
        <v>53</v>
      </c>
      <c r="I5" s="46" t="s">
        <v>54</v>
      </c>
      <c r="J5" s="46" t="s">
        <v>55</v>
      </c>
      <c r="K5" s="46" t="s">
        <v>56</v>
      </c>
    </row>
    <row r="6" spans="1:11" ht="15" customHeight="1">
      <c r="A6" s="8">
        <v>1</v>
      </c>
      <c r="B6" s="21" t="s">
        <v>26</v>
      </c>
      <c r="C6" s="21" t="s">
        <v>57</v>
      </c>
      <c r="D6" s="20">
        <f t="shared" ref="D6:D12" si="0">E6</f>
        <v>6418.28</v>
      </c>
      <c r="E6" s="20">
        <f>E7</f>
        <v>6418.28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v>2</v>
      </c>
      <c r="B7" s="21" t="s">
        <v>58</v>
      </c>
      <c r="C7" s="21" t="s">
        <v>59</v>
      </c>
      <c r="D7" s="20">
        <f t="shared" si="0"/>
        <v>6418.28</v>
      </c>
      <c r="E7" s="20">
        <f>E8+E11</f>
        <v>6418.28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v>3</v>
      </c>
      <c r="B8" s="21" t="s">
        <v>202</v>
      </c>
      <c r="C8" s="21" t="s">
        <v>204</v>
      </c>
      <c r="D8" s="20">
        <f t="shared" si="0"/>
        <v>6207.38</v>
      </c>
      <c r="E8" s="20">
        <f>E9+E10</f>
        <v>6207.38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v>4</v>
      </c>
      <c r="B9" s="14" t="s">
        <v>203</v>
      </c>
      <c r="C9" s="14" t="s">
        <v>205</v>
      </c>
      <c r="D9" s="20">
        <f t="shared" si="0"/>
        <v>5803.38</v>
      </c>
      <c r="E9" s="19">
        <v>5803.38</v>
      </c>
      <c r="F9" s="19"/>
      <c r="G9" s="19"/>
      <c r="H9" s="19"/>
      <c r="I9" s="19"/>
      <c r="J9" s="19"/>
      <c r="K9" s="19"/>
    </row>
    <row r="10" spans="1:11" ht="16.5" customHeight="1">
      <c r="A10" s="8">
        <v>5</v>
      </c>
      <c r="B10" s="54" t="s">
        <v>206</v>
      </c>
      <c r="C10" s="54" t="s">
        <v>207</v>
      </c>
      <c r="D10" s="20">
        <f t="shared" si="0"/>
        <v>404</v>
      </c>
      <c r="E10" s="55">
        <v>404</v>
      </c>
      <c r="F10" s="19"/>
      <c r="G10" s="19"/>
      <c r="H10" s="19"/>
      <c r="I10" s="19"/>
      <c r="J10" s="19"/>
      <c r="K10" s="19"/>
    </row>
    <row r="11" spans="1:11" ht="16.5" customHeight="1">
      <c r="A11" s="8"/>
      <c r="B11" s="21" t="s">
        <v>215</v>
      </c>
      <c r="C11" s="57" t="s">
        <v>212</v>
      </c>
      <c r="D11" s="20">
        <f t="shared" si="0"/>
        <v>210.9</v>
      </c>
      <c r="E11" s="20">
        <f>E12</f>
        <v>210.9</v>
      </c>
      <c r="F11" s="19"/>
      <c r="G11" s="19"/>
      <c r="H11" s="19"/>
      <c r="I11" s="19"/>
      <c r="J11" s="19"/>
      <c r="K11" s="19"/>
    </row>
    <row r="12" spans="1:11" ht="16.5" customHeight="1">
      <c r="A12" s="8">
        <v>6</v>
      </c>
      <c r="B12" s="14" t="s">
        <v>208</v>
      </c>
      <c r="C12" s="9" t="s">
        <v>209</v>
      </c>
      <c r="D12" s="20">
        <f t="shared" si="0"/>
        <v>210.9</v>
      </c>
      <c r="E12" s="19">
        <v>210.9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</row>
    <row r="17" spans="7:7" ht="15" customHeight="1">
      <c r="G17" s="19"/>
    </row>
  </sheetData>
  <mergeCells count="13">
    <mergeCell ref="A1:K1"/>
    <mergeCell ref="A2:G2"/>
    <mergeCell ref="H2:I2"/>
    <mergeCell ref="J2:K2"/>
    <mergeCell ref="I3:I4"/>
    <mergeCell ref="J3:J4"/>
    <mergeCell ref="K3:K4"/>
    <mergeCell ref="B3:C3"/>
    <mergeCell ref="G3:H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2"/>
  <sheetViews>
    <sheetView showZeros="0" workbookViewId="0">
      <selection activeCell="A5" sqref="A1:XFD5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40" customFormat="1" ht="45" customHeight="1">
      <c r="A1" s="37" t="s">
        <v>60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8" t="str">
        <f>""</f>
        <v/>
      </c>
      <c r="H1" s="39" t="str">
        <f>""</f>
        <v/>
      </c>
      <c r="I1" s="38" t="str">
        <f>""</f>
        <v/>
      </c>
    </row>
    <row r="2" spans="1:9" s="40" customFormat="1" ht="22.5" customHeight="1">
      <c r="A2" s="51" t="s">
        <v>201</v>
      </c>
      <c r="B2" s="38" t="str">
        <f>""</f>
        <v/>
      </c>
      <c r="C2" s="38" t="str">
        <f>""</f>
        <v/>
      </c>
      <c r="D2" s="38" t="str">
        <f>""</f>
        <v/>
      </c>
      <c r="E2" s="51" t="s">
        <v>36</v>
      </c>
      <c r="F2" s="39" t="s">
        <v>176</v>
      </c>
      <c r="G2" s="38" t="str">
        <f>""</f>
        <v/>
      </c>
      <c r="H2" s="39" t="s">
        <v>1</v>
      </c>
      <c r="I2" s="38" t="str">
        <f>""</f>
        <v/>
      </c>
    </row>
    <row r="3" spans="1:9" s="40" customFormat="1" ht="18" customHeight="1">
      <c r="A3" s="45" t="s">
        <v>2</v>
      </c>
      <c r="B3" s="45" t="s">
        <v>37</v>
      </c>
      <c r="C3" s="45" t="str">
        <f>""</f>
        <v/>
      </c>
      <c r="D3" s="45" t="s">
        <v>61</v>
      </c>
      <c r="E3" s="45" t="s">
        <v>62</v>
      </c>
      <c r="F3" s="45" t="s">
        <v>63</v>
      </c>
      <c r="G3" s="45" t="s">
        <v>64</v>
      </c>
      <c r="H3" s="45" t="s">
        <v>65</v>
      </c>
      <c r="I3" s="45" t="s">
        <v>66</v>
      </c>
    </row>
    <row r="4" spans="1:9" s="40" customFormat="1" ht="23.25" customHeight="1">
      <c r="A4" s="45" t="s">
        <v>6</v>
      </c>
      <c r="B4" s="46" t="s">
        <v>45</v>
      </c>
      <c r="C4" s="46" t="s">
        <v>46</v>
      </c>
      <c r="D4" s="45" t="str">
        <f>""</f>
        <v/>
      </c>
      <c r="E4" s="45" t="s">
        <v>48</v>
      </c>
      <c r="F4" s="45" t="s">
        <v>67</v>
      </c>
      <c r="G4" s="45" t="str">
        <f>""</f>
        <v/>
      </c>
      <c r="H4" s="45" t="str">
        <f>""</f>
        <v/>
      </c>
      <c r="I4" s="45" t="s">
        <v>50</v>
      </c>
    </row>
    <row r="5" spans="1:9" s="40" customFormat="1" ht="15" customHeight="1">
      <c r="A5" s="46" t="s">
        <v>6</v>
      </c>
      <c r="B5" s="46" t="s">
        <v>9</v>
      </c>
      <c r="C5" s="46" t="s">
        <v>10</v>
      </c>
      <c r="D5" s="46" t="s">
        <v>11</v>
      </c>
      <c r="E5" s="46" t="s">
        <v>12</v>
      </c>
      <c r="F5" s="46" t="s">
        <v>51</v>
      </c>
      <c r="G5" s="46" t="s">
        <v>52</v>
      </c>
      <c r="H5" s="46" t="s">
        <v>53</v>
      </c>
      <c r="I5" s="46" t="s">
        <v>54</v>
      </c>
    </row>
    <row r="6" spans="1:9" ht="16.5" customHeight="1">
      <c r="A6" s="8">
        <v>1</v>
      </c>
      <c r="B6" s="21" t="s">
        <v>26</v>
      </c>
      <c r="C6" s="21" t="s">
        <v>57</v>
      </c>
      <c r="D6" s="20">
        <f t="shared" ref="D6:D12" si="0">E6+F6</f>
        <v>6418.2800000000007</v>
      </c>
      <c r="E6" s="20">
        <f>E7</f>
        <v>5793.14</v>
      </c>
      <c r="F6" s="20">
        <f>F7</f>
        <v>625.14</v>
      </c>
      <c r="G6" s="19">
        <v>0</v>
      </c>
      <c r="H6" s="19">
        <v>0</v>
      </c>
      <c r="I6" s="19">
        <v>0</v>
      </c>
    </row>
    <row r="7" spans="1:9" ht="16.5" customHeight="1">
      <c r="A7" s="8">
        <v>2</v>
      </c>
      <c r="B7" s="21" t="s">
        <v>58</v>
      </c>
      <c r="C7" s="21" t="s">
        <v>59</v>
      </c>
      <c r="D7" s="20">
        <f t="shared" si="0"/>
        <v>6418.2800000000007</v>
      </c>
      <c r="E7" s="20">
        <f>E8+E11</f>
        <v>5793.14</v>
      </c>
      <c r="F7" s="20">
        <f>F8+F11</f>
        <v>625.14</v>
      </c>
      <c r="G7" s="19">
        <v>0</v>
      </c>
      <c r="H7" s="19">
        <v>0</v>
      </c>
      <c r="I7" s="19">
        <v>0</v>
      </c>
    </row>
    <row r="8" spans="1:9" ht="16.5" customHeight="1">
      <c r="A8" s="8">
        <v>3</v>
      </c>
      <c r="B8" s="21" t="s">
        <v>202</v>
      </c>
      <c r="C8" s="21" t="s">
        <v>204</v>
      </c>
      <c r="D8" s="20">
        <f t="shared" si="0"/>
        <v>6207.38</v>
      </c>
      <c r="E8" s="20">
        <f>SUM(E9:E10)</f>
        <v>5793.14</v>
      </c>
      <c r="F8" s="20">
        <f>SUM(F9:F10)</f>
        <v>414.24</v>
      </c>
      <c r="G8" s="19">
        <v>0</v>
      </c>
      <c r="H8" s="19">
        <v>0</v>
      </c>
      <c r="I8" s="19">
        <v>0</v>
      </c>
    </row>
    <row r="9" spans="1:9" ht="16.5" customHeight="1">
      <c r="A9" s="8">
        <v>4</v>
      </c>
      <c r="B9" s="14" t="s">
        <v>203</v>
      </c>
      <c r="C9" s="14" t="s">
        <v>205</v>
      </c>
      <c r="D9" s="20">
        <f t="shared" si="0"/>
        <v>5803.38</v>
      </c>
      <c r="E9" s="19">
        <v>5793.14</v>
      </c>
      <c r="F9" s="19">
        <v>10.24</v>
      </c>
      <c r="G9" s="19"/>
      <c r="H9" s="19"/>
      <c r="I9" s="19"/>
    </row>
    <row r="10" spans="1:9" ht="16.5" customHeight="1">
      <c r="A10" s="8">
        <v>5</v>
      </c>
      <c r="B10" s="54" t="s">
        <v>211</v>
      </c>
      <c r="C10" s="54" t="s">
        <v>207</v>
      </c>
      <c r="D10" s="20">
        <f t="shared" si="0"/>
        <v>404</v>
      </c>
      <c r="E10" s="55"/>
      <c r="F10" s="55">
        <v>404</v>
      </c>
      <c r="G10" s="19"/>
      <c r="H10" s="19"/>
      <c r="I10" s="19"/>
    </row>
    <row r="11" spans="1:9" ht="16.5" customHeight="1">
      <c r="A11" s="8">
        <v>6</v>
      </c>
      <c r="B11" s="21">
        <v>200509</v>
      </c>
      <c r="C11" s="57" t="s">
        <v>212</v>
      </c>
      <c r="D11" s="20">
        <f t="shared" si="0"/>
        <v>210.9</v>
      </c>
      <c r="E11" s="20">
        <v>0</v>
      </c>
      <c r="F11" s="20">
        <v>210.9</v>
      </c>
      <c r="G11" s="19"/>
      <c r="H11" s="19"/>
      <c r="I11" s="19"/>
    </row>
    <row r="12" spans="1:9" ht="16.5" customHeight="1">
      <c r="A12" s="8">
        <v>7</v>
      </c>
      <c r="B12" s="14" t="s">
        <v>214</v>
      </c>
      <c r="C12" s="9" t="s">
        <v>209</v>
      </c>
      <c r="D12" s="20">
        <f t="shared" si="0"/>
        <v>210.9</v>
      </c>
      <c r="E12" s="19"/>
      <c r="F12" s="19">
        <v>210.9</v>
      </c>
      <c r="G12" s="19">
        <v>0</v>
      </c>
      <c r="H12" s="19">
        <v>0</v>
      </c>
      <c r="I12" s="19">
        <v>0</v>
      </c>
    </row>
  </sheetData>
  <mergeCells count="12">
    <mergeCell ref="A1:I1"/>
    <mergeCell ref="A2:E2"/>
    <mergeCell ref="F2:G2"/>
    <mergeCell ref="H2:I2"/>
    <mergeCell ref="F3:F4"/>
    <mergeCell ref="G3:G4"/>
    <mergeCell ref="H3:H4"/>
    <mergeCell ref="I3:I4"/>
    <mergeCell ref="B3:C3"/>
    <mergeCell ref="A3:A4"/>
    <mergeCell ref="D3:D4"/>
    <mergeCell ref="E3:E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tabSelected="1" workbookViewId="0">
      <selection activeCell="D16" sqref="D16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40" customFormat="1" ht="28.5" customHeight="1">
      <c r="A1" s="37" t="s">
        <v>68</v>
      </c>
      <c r="B1" s="38" t="str">
        <f>""</f>
        <v/>
      </c>
      <c r="C1" s="38" t="str">
        <f>""</f>
        <v/>
      </c>
      <c r="D1" s="38" t="str">
        <f>""</f>
        <v/>
      </c>
      <c r="E1" s="38" t="str">
        <f>""</f>
        <v/>
      </c>
      <c r="F1" s="38" t="str">
        <f>""</f>
        <v/>
      </c>
      <c r="G1" s="39" t="str">
        <f>""</f>
        <v/>
      </c>
      <c r="H1" s="38" t="str">
        <f>""</f>
        <v/>
      </c>
    </row>
    <row r="2" spans="1:8" s="40" customFormat="1" ht="45.75" customHeight="1">
      <c r="A2" s="41" t="s">
        <v>201</v>
      </c>
      <c r="B2" s="42" t="str">
        <f>""</f>
        <v/>
      </c>
      <c r="C2" s="42" t="str">
        <f>""</f>
        <v/>
      </c>
      <c r="D2" s="42" t="str">
        <f>""</f>
        <v/>
      </c>
      <c r="E2" s="43" t="s">
        <v>176</v>
      </c>
      <c r="F2" s="42" t="str">
        <f>""</f>
        <v/>
      </c>
      <c r="G2" s="43" t="s">
        <v>1</v>
      </c>
      <c r="H2" s="42" t="str">
        <f>""</f>
        <v/>
      </c>
    </row>
    <row r="3" spans="1:8" s="40" customFormat="1" ht="18" customHeight="1">
      <c r="A3" s="45" t="s">
        <v>2</v>
      </c>
      <c r="B3" s="45" t="s">
        <v>3</v>
      </c>
      <c r="C3" s="45" t="str">
        <f>""</f>
        <v/>
      </c>
      <c r="D3" s="45" t="s">
        <v>5</v>
      </c>
      <c r="E3" s="45" t="s">
        <v>41</v>
      </c>
      <c r="F3" s="45" t="s">
        <v>42</v>
      </c>
      <c r="G3" s="45" t="s">
        <v>43</v>
      </c>
      <c r="H3" s="45" t="s">
        <v>44</v>
      </c>
    </row>
    <row r="4" spans="1:8" s="40" customFormat="1" ht="62.25" customHeight="1">
      <c r="A4" s="45" t="s">
        <v>6</v>
      </c>
      <c r="B4" s="46" t="s">
        <v>7</v>
      </c>
      <c r="C4" s="46" t="s">
        <v>69</v>
      </c>
      <c r="D4" s="46" t="s">
        <v>7</v>
      </c>
      <c r="E4" s="46" t="s">
        <v>57</v>
      </c>
      <c r="F4" s="46" t="s">
        <v>70</v>
      </c>
      <c r="G4" s="46" t="s">
        <v>71</v>
      </c>
      <c r="H4" s="46" t="s">
        <v>72</v>
      </c>
    </row>
    <row r="5" spans="1:8" s="40" customFormat="1" ht="15" customHeight="1">
      <c r="A5" s="46" t="s">
        <v>6</v>
      </c>
      <c r="B5" s="46" t="s">
        <v>9</v>
      </c>
      <c r="C5" s="46" t="s">
        <v>10</v>
      </c>
      <c r="D5" s="46" t="s">
        <v>11</v>
      </c>
      <c r="E5" s="46" t="s">
        <v>12</v>
      </c>
      <c r="F5" s="46" t="s">
        <v>51</v>
      </c>
      <c r="G5" s="46" t="s">
        <v>52</v>
      </c>
      <c r="H5" s="46" t="s">
        <v>53</v>
      </c>
    </row>
    <row r="6" spans="1:8" ht="18" customHeight="1">
      <c r="A6" s="8">
        <f>ROW()</f>
        <v>6</v>
      </c>
      <c r="B6" s="14" t="s">
        <v>73</v>
      </c>
      <c r="C6" s="19">
        <v>6418.28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0">
        <f>F10</f>
        <v>6418.28</v>
      </c>
      <c r="F10" s="19">
        <v>6418.28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0">
        <f>C6</f>
        <v>6418.28</v>
      </c>
      <c r="D35" s="14" t="s">
        <v>29</v>
      </c>
      <c r="E35" s="20">
        <f>E10</f>
        <v>6418.28</v>
      </c>
      <c r="F35" s="20">
        <f>F10</f>
        <v>6418.28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0">
        <f>C35</f>
        <v>6418.28</v>
      </c>
      <c r="D37" s="14" t="s">
        <v>34</v>
      </c>
      <c r="E37" s="20">
        <f>E35</f>
        <v>6418.28</v>
      </c>
      <c r="F37" s="20">
        <f>F35</f>
        <v>6418.28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2"/>
  <sheetViews>
    <sheetView showZeros="0" workbookViewId="0">
      <selection activeCell="D7" sqref="D7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40" customFormat="1" ht="52.5" customHeight="1">
      <c r="A1" s="37" t="s">
        <v>77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40" customFormat="1" ht="26.25" customHeight="1">
      <c r="A2" s="51" t="s">
        <v>201</v>
      </c>
      <c r="B2" s="38" t="str">
        <f>""</f>
        <v/>
      </c>
      <c r="C2" s="39" t="s">
        <v>176</v>
      </c>
      <c r="D2" s="38" t="str">
        <f>""</f>
        <v/>
      </c>
      <c r="E2" s="52" t="s">
        <v>176</v>
      </c>
      <c r="F2" s="52" t="s">
        <v>1</v>
      </c>
    </row>
    <row r="3" spans="1:6" s="40" customFormat="1" ht="15" customHeight="1">
      <c r="A3" s="45" t="s">
        <v>2</v>
      </c>
      <c r="B3" s="45" t="s">
        <v>37</v>
      </c>
      <c r="C3" s="45" t="str">
        <f>""</f>
        <v/>
      </c>
      <c r="D3" s="45" t="s">
        <v>57</v>
      </c>
      <c r="E3" s="45" t="s">
        <v>62</v>
      </c>
      <c r="F3" s="45" t="s">
        <v>63</v>
      </c>
    </row>
    <row r="4" spans="1:6" s="40" customFormat="1" ht="15" customHeight="1">
      <c r="A4" s="45" t="s">
        <v>6</v>
      </c>
      <c r="B4" s="46" t="s">
        <v>45</v>
      </c>
      <c r="C4" s="46" t="s">
        <v>46</v>
      </c>
      <c r="D4" s="45" t="str">
        <f>""</f>
        <v/>
      </c>
      <c r="E4" s="45" t="str">
        <f>""</f>
        <v/>
      </c>
      <c r="F4" s="45" t="s">
        <v>50</v>
      </c>
    </row>
    <row r="5" spans="1:6" s="40" customFormat="1" ht="15" customHeight="1">
      <c r="A5" s="46" t="s">
        <v>6</v>
      </c>
      <c r="B5" s="46" t="s">
        <v>9</v>
      </c>
      <c r="C5" s="46" t="s">
        <v>10</v>
      </c>
      <c r="D5" s="46" t="s">
        <v>11</v>
      </c>
      <c r="E5" s="46" t="s">
        <v>12</v>
      </c>
      <c r="F5" s="46" t="s">
        <v>51</v>
      </c>
    </row>
    <row r="6" spans="1:6" ht="16.5" customHeight="1">
      <c r="A6" s="8">
        <v>1</v>
      </c>
      <c r="B6" s="21" t="s">
        <v>26</v>
      </c>
      <c r="C6" s="21" t="s">
        <v>57</v>
      </c>
      <c r="D6" s="20">
        <f t="shared" ref="D6:D12" si="0">E6+F6</f>
        <v>6418.2800000000007</v>
      </c>
      <c r="E6" s="20">
        <f>E7</f>
        <v>5793.14</v>
      </c>
      <c r="F6" s="20">
        <f>F7</f>
        <v>625.14</v>
      </c>
    </row>
    <row r="7" spans="1:6" ht="16.5" customHeight="1">
      <c r="A7" s="8">
        <v>2</v>
      </c>
      <c r="B7" s="21" t="s">
        <v>58</v>
      </c>
      <c r="C7" s="21" t="s">
        <v>59</v>
      </c>
      <c r="D7" s="20">
        <f t="shared" si="0"/>
        <v>6418.2800000000007</v>
      </c>
      <c r="E7" s="20">
        <f>E8</f>
        <v>5793.14</v>
      </c>
      <c r="F7" s="20">
        <f>F8+F11</f>
        <v>625.14</v>
      </c>
    </row>
    <row r="8" spans="1:6" ht="16.5" customHeight="1">
      <c r="A8" s="8">
        <v>3</v>
      </c>
      <c r="B8" s="21" t="s">
        <v>202</v>
      </c>
      <c r="C8" s="21" t="s">
        <v>204</v>
      </c>
      <c r="D8" s="20">
        <f t="shared" si="0"/>
        <v>6207.38</v>
      </c>
      <c r="E8" s="20">
        <f>E9+E10+E12</f>
        <v>5793.14</v>
      </c>
      <c r="F8" s="20">
        <f>F9+F10</f>
        <v>414.24</v>
      </c>
    </row>
    <row r="9" spans="1:6" ht="16.5" customHeight="1">
      <c r="A9" s="8">
        <v>4</v>
      </c>
      <c r="B9" s="14" t="s">
        <v>210</v>
      </c>
      <c r="C9" s="14" t="s">
        <v>205</v>
      </c>
      <c r="D9" s="20">
        <f t="shared" si="0"/>
        <v>5803.38</v>
      </c>
      <c r="E9" s="19">
        <v>5793.14</v>
      </c>
      <c r="F9" s="19">
        <v>10.24</v>
      </c>
    </row>
    <row r="10" spans="1:6" ht="16.5" customHeight="1">
      <c r="A10" s="8"/>
      <c r="B10" s="54" t="s">
        <v>206</v>
      </c>
      <c r="C10" s="54" t="s">
        <v>207</v>
      </c>
      <c r="D10" s="20">
        <f t="shared" si="0"/>
        <v>404</v>
      </c>
      <c r="E10" s="55"/>
      <c r="F10" s="55">
        <v>404</v>
      </c>
    </row>
    <row r="11" spans="1:6" ht="16.5" customHeight="1">
      <c r="A11" s="8">
        <v>5</v>
      </c>
      <c r="B11" s="53">
        <v>200509</v>
      </c>
      <c r="C11" s="9" t="s">
        <v>213</v>
      </c>
      <c r="D11" s="20">
        <f t="shared" si="0"/>
        <v>210.9</v>
      </c>
      <c r="E11" s="69">
        <f>E12</f>
        <v>0</v>
      </c>
      <c r="F11" s="56">
        <f>F12</f>
        <v>210.9</v>
      </c>
    </row>
    <row r="12" spans="1:6" ht="16.5" customHeight="1">
      <c r="A12" s="8">
        <v>6</v>
      </c>
      <c r="B12" s="14" t="s">
        <v>208</v>
      </c>
      <c r="C12" s="9" t="s">
        <v>209</v>
      </c>
      <c r="D12" s="20">
        <f t="shared" si="0"/>
        <v>210.9</v>
      </c>
      <c r="E12" s="19"/>
      <c r="F12" s="19">
        <v>210.9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48"/>
  <sheetViews>
    <sheetView showZeros="0" workbookViewId="0">
      <selection activeCell="D10" sqref="D10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0" width="7.5" style="18"/>
    <col min="11" max="11" width="18.125" style="18" bestFit="1" customWidth="1"/>
    <col min="12" max="16384" width="7.5" style="18"/>
  </cols>
  <sheetData>
    <row r="1" spans="1:11" s="40" customFormat="1" ht="33.75" customHeight="1">
      <c r="A1" s="37" t="s">
        <v>78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11" s="40" customFormat="1" ht="19.5" customHeight="1">
      <c r="A2" s="41" t="s">
        <v>201</v>
      </c>
      <c r="B2" s="42" t="str">
        <f>""</f>
        <v/>
      </c>
      <c r="C2" s="43" t="s">
        <v>176</v>
      </c>
      <c r="D2" s="42" t="str">
        <f>""</f>
        <v/>
      </c>
      <c r="E2" s="44" t="s">
        <v>176</v>
      </c>
      <c r="F2" s="44" t="s">
        <v>1</v>
      </c>
    </row>
    <row r="3" spans="1:11" s="40" customFormat="1" ht="18" customHeight="1">
      <c r="A3" s="45" t="s">
        <v>2</v>
      </c>
      <c r="B3" s="45" t="s">
        <v>37</v>
      </c>
      <c r="C3" s="45" t="str">
        <f>""</f>
        <v/>
      </c>
      <c r="D3" s="45" t="s">
        <v>62</v>
      </c>
      <c r="E3" s="45" t="s">
        <v>62</v>
      </c>
      <c r="F3" s="45" t="s">
        <v>63</v>
      </c>
    </row>
    <row r="4" spans="1:11" s="40" customFormat="1" ht="18" customHeight="1">
      <c r="A4" s="45" t="s">
        <v>6</v>
      </c>
      <c r="B4" s="46" t="s">
        <v>79</v>
      </c>
      <c r="C4" s="46" t="s">
        <v>46</v>
      </c>
      <c r="D4" s="46" t="s">
        <v>57</v>
      </c>
      <c r="E4" s="46" t="s">
        <v>80</v>
      </c>
      <c r="F4" s="46" t="s">
        <v>81</v>
      </c>
    </row>
    <row r="5" spans="1:11" s="40" customFormat="1" ht="14.25" customHeight="1">
      <c r="A5" s="46" t="s">
        <v>6</v>
      </c>
      <c r="B5" s="46" t="s">
        <v>9</v>
      </c>
      <c r="C5" s="46" t="s">
        <v>10</v>
      </c>
      <c r="D5" s="46" t="s">
        <v>11</v>
      </c>
      <c r="E5" s="46" t="s">
        <v>12</v>
      </c>
      <c r="F5" s="46" t="s">
        <v>51</v>
      </c>
    </row>
    <row r="6" spans="1:11" ht="17.25" customHeight="1">
      <c r="A6" s="8">
        <f>ROW()</f>
        <v>6</v>
      </c>
      <c r="B6" s="21" t="s">
        <v>26</v>
      </c>
      <c r="C6" s="21" t="s">
        <v>57</v>
      </c>
      <c r="D6" s="20">
        <f>E6+F6</f>
        <v>5793.1399999999994</v>
      </c>
      <c r="E6" s="20">
        <f>E7+E18+E39+E45</f>
        <v>4603.2999999999993</v>
      </c>
      <c r="F6" s="20">
        <f>F7+F18+F39+F45</f>
        <v>1189.8399999999999</v>
      </c>
    </row>
    <row r="7" spans="1:11" ht="17.25" customHeight="1">
      <c r="A7" s="8">
        <f>ROW()</f>
        <v>7</v>
      </c>
      <c r="B7" s="21" t="s">
        <v>82</v>
      </c>
      <c r="C7" s="21" t="s">
        <v>83</v>
      </c>
      <c r="D7" s="20">
        <f>SUM(D8:D17)</f>
        <v>4500.4799999999996</v>
      </c>
      <c r="E7" s="20">
        <f>SUM(E8:E17)</f>
        <v>4500.4799999999996</v>
      </c>
      <c r="F7" s="20">
        <f>SUM(F8:F17)</f>
        <v>0</v>
      </c>
    </row>
    <row r="8" spans="1:11" ht="17.25" customHeight="1">
      <c r="A8" s="8">
        <f>ROW()</f>
        <v>8</v>
      </c>
      <c r="B8" s="14" t="s">
        <v>84</v>
      </c>
      <c r="C8" s="14" t="s">
        <v>85</v>
      </c>
      <c r="D8" s="20">
        <f t="shared" ref="D8:D48" si="0">E8+F8</f>
        <v>1457.5</v>
      </c>
      <c r="E8" s="19">
        <v>1457.5</v>
      </c>
      <c r="F8" s="19">
        <v>0</v>
      </c>
    </row>
    <row r="9" spans="1:11" ht="17.25" customHeight="1">
      <c r="A9" s="8">
        <f>ROW()</f>
        <v>9</v>
      </c>
      <c r="B9" s="14" t="s">
        <v>86</v>
      </c>
      <c r="C9" s="14" t="s">
        <v>87</v>
      </c>
      <c r="D9" s="20">
        <f t="shared" si="0"/>
        <v>279.91000000000003</v>
      </c>
      <c r="E9" s="19">
        <v>279.91000000000003</v>
      </c>
      <c r="F9" s="19">
        <v>0</v>
      </c>
      <c r="K9" s="25"/>
    </row>
    <row r="10" spans="1:11" ht="17.25" customHeight="1">
      <c r="A10" s="8">
        <f>ROW()</f>
        <v>10</v>
      </c>
      <c r="B10" s="14" t="s">
        <v>88</v>
      </c>
      <c r="C10" s="14" t="s">
        <v>89</v>
      </c>
      <c r="D10" s="20">
        <f t="shared" si="0"/>
        <v>0</v>
      </c>
      <c r="E10" s="19"/>
      <c r="F10" s="19">
        <v>0</v>
      </c>
    </row>
    <row r="11" spans="1:11" ht="17.25" customHeight="1">
      <c r="A11" s="8">
        <f>ROW()</f>
        <v>11</v>
      </c>
      <c r="B11" s="14" t="s">
        <v>90</v>
      </c>
      <c r="C11" s="14" t="s">
        <v>91</v>
      </c>
      <c r="D11" s="20">
        <f t="shared" si="0"/>
        <v>1335</v>
      </c>
      <c r="E11" s="19">
        <v>1335</v>
      </c>
      <c r="F11" s="19">
        <v>0</v>
      </c>
    </row>
    <row r="12" spans="1:11" ht="17.25" customHeight="1">
      <c r="A12" s="8">
        <f>ROW()</f>
        <v>12</v>
      </c>
      <c r="B12" s="14" t="s">
        <v>92</v>
      </c>
      <c r="C12" s="14" t="s">
        <v>93</v>
      </c>
      <c r="D12" s="20">
        <f t="shared" si="0"/>
        <v>489</v>
      </c>
      <c r="E12" s="19">
        <v>489</v>
      </c>
      <c r="F12" s="19">
        <v>0</v>
      </c>
    </row>
    <row r="13" spans="1:11" ht="17.25" customHeight="1">
      <c r="A13" s="8">
        <f>ROW()</f>
        <v>13</v>
      </c>
      <c r="B13" s="14" t="s">
        <v>94</v>
      </c>
      <c r="C13" s="14" t="s">
        <v>95</v>
      </c>
      <c r="D13" s="20">
        <f t="shared" si="0"/>
        <v>187</v>
      </c>
      <c r="E13" s="19">
        <v>187</v>
      </c>
      <c r="F13" s="19">
        <v>0</v>
      </c>
    </row>
    <row r="14" spans="1:11" ht="17.25" customHeight="1">
      <c r="A14" s="8">
        <f>ROW()</f>
        <v>14</v>
      </c>
      <c r="B14" s="14" t="s">
        <v>96</v>
      </c>
      <c r="C14" s="14" t="s">
        <v>97</v>
      </c>
      <c r="D14" s="20">
        <f t="shared" si="0"/>
        <v>254</v>
      </c>
      <c r="E14" s="19">
        <v>254</v>
      </c>
      <c r="F14" s="19">
        <v>0</v>
      </c>
    </row>
    <row r="15" spans="1:11" ht="17.25" customHeight="1">
      <c r="A15" s="8">
        <f>ROW()</f>
        <v>15</v>
      </c>
      <c r="B15" s="14" t="s">
        <v>98</v>
      </c>
      <c r="C15" s="14" t="s">
        <v>99</v>
      </c>
      <c r="D15" s="20">
        <f t="shared" si="0"/>
        <v>50</v>
      </c>
      <c r="E15" s="19">
        <v>50</v>
      </c>
      <c r="F15" s="19">
        <v>0</v>
      </c>
    </row>
    <row r="16" spans="1:11" ht="17.25" customHeight="1">
      <c r="A16" s="8">
        <f>ROW()</f>
        <v>16</v>
      </c>
      <c r="B16" s="14" t="s">
        <v>100</v>
      </c>
      <c r="C16" s="14" t="s">
        <v>101</v>
      </c>
      <c r="D16" s="20">
        <f t="shared" si="0"/>
        <v>292.07</v>
      </c>
      <c r="E16" s="19">
        <v>292.07</v>
      </c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0">
        <f t="shared" si="0"/>
        <v>156</v>
      </c>
      <c r="E17" s="19">
        <v>156</v>
      </c>
      <c r="F17" s="19">
        <v>0</v>
      </c>
    </row>
    <row r="18" spans="1:6" ht="17.25" customHeight="1">
      <c r="A18" s="8">
        <f>ROW()</f>
        <v>18</v>
      </c>
      <c r="B18" s="21" t="s">
        <v>104</v>
      </c>
      <c r="C18" s="21" t="s">
        <v>105</v>
      </c>
      <c r="D18" s="20">
        <f>SUM(D19:D38)</f>
        <v>1179.8799999999999</v>
      </c>
      <c r="E18" s="20">
        <f>SUM(E19:E38)</f>
        <v>0</v>
      </c>
      <c r="F18" s="20">
        <f>SUM(F19:F38)</f>
        <v>1179.8799999999999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0">
        <f t="shared" si="0"/>
        <v>14.39</v>
      </c>
      <c r="E19" s="19">
        <v>0</v>
      </c>
      <c r="F19" s="19">
        <v>14.39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0">
        <f t="shared" si="0"/>
        <v>12</v>
      </c>
      <c r="E20" s="19">
        <v>0</v>
      </c>
      <c r="F20" s="19">
        <v>12</v>
      </c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0">
        <f t="shared" si="0"/>
        <v>3</v>
      </c>
      <c r="E21" s="19">
        <v>0</v>
      </c>
      <c r="F21" s="19">
        <v>3</v>
      </c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0">
        <f t="shared" si="0"/>
        <v>30</v>
      </c>
      <c r="E22" s="19">
        <v>0</v>
      </c>
      <c r="F22" s="19">
        <v>30</v>
      </c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0">
        <f t="shared" si="0"/>
        <v>50</v>
      </c>
      <c r="E23" s="19">
        <v>0</v>
      </c>
      <c r="F23" s="19">
        <v>50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0">
        <f t="shared" si="0"/>
        <v>14</v>
      </c>
      <c r="E24" s="19">
        <v>0</v>
      </c>
      <c r="F24" s="19">
        <v>14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0">
        <f t="shared" si="0"/>
        <v>339.65</v>
      </c>
      <c r="E25" s="19">
        <v>0</v>
      </c>
      <c r="F25" s="24">
        <v>339.65</v>
      </c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0">
        <f t="shared" si="0"/>
        <v>30</v>
      </c>
      <c r="E26" s="19">
        <v>0</v>
      </c>
      <c r="F26" s="19">
        <v>30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0">
        <f t="shared" si="0"/>
        <v>10</v>
      </c>
      <c r="E27" s="19">
        <v>0</v>
      </c>
      <c r="F27" s="19">
        <v>10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0">
        <f t="shared" si="0"/>
        <v>45</v>
      </c>
      <c r="E28" s="19">
        <v>0</v>
      </c>
      <c r="F28" s="19">
        <v>45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0">
        <f t="shared" si="0"/>
        <v>4.5</v>
      </c>
      <c r="E29" s="19">
        <v>0</v>
      </c>
      <c r="F29" s="19">
        <v>4.5</v>
      </c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0">
        <f t="shared" si="0"/>
        <v>20</v>
      </c>
      <c r="E30" s="19">
        <v>0</v>
      </c>
      <c r="F30" s="23">
        <v>20</v>
      </c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0">
        <f t="shared" si="0"/>
        <v>65</v>
      </c>
      <c r="E31" s="19">
        <v>0</v>
      </c>
      <c r="F31" s="19">
        <v>65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0">
        <f t="shared" si="0"/>
        <v>403.47</v>
      </c>
      <c r="E32" s="19">
        <v>0</v>
      </c>
      <c r="F32" s="23">
        <v>403.47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0">
        <f t="shared" si="0"/>
        <v>30</v>
      </c>
      <c r="E33" s="19">
        <v>0</v>
      </c>
      <c r="F33" s="19">
        <v>30</v>
      </c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0">
        <f t="shared" si="0"/>
        <v>48.8</v>
      </c>
      <c r="E34" s="19">
        <v>0</v>
      </c>
      <c r="F34" s="19">
        <v>48.8</v>
      </c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0">
        <f t="shared" si="0"/>
        <v>33.1</v>
      </c>
      <c r="E35" s="19">
        <v>0</v>
      </c>
      <c r="F35" s="19">
        <v>33.1</v>
      </c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0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0">
        <f t="shared" si="0"/>
        <v>8</v>
      </c>
      <c r="E37" s="19">
        <v>0</v>
      </c>
      <c r="F37" s="19">
        <v>8</v>
      </c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0">
        <f t="shared" si="0"/>
        <v>18.97</v>
      </c>
      <c r="E38" s="19">
        <v>0</v>
      </c>
      <c r="F38" s="23">
        <v>18.97</v>
      </c>
    </row>
    <row r="39" spans="1:6" ht="17.25" customHeight="1">
      <c r="A39" s="8">
        <f>ROW()</f>
        <v>39</v>
      </c>
      <c r="B39" s="21" t="s">
        <v>146</v>
      </c>
      <c r="C39" s="21" t="s">
        <v>147</v>
      </c>
      <c r="D39" s="20">
        <f>SUM(D40:D44)</f>
        <v>102.82</v>
      </c>
      <c r="E39" s="20">
        <f>SUM(E40:E44)</f>
        <v>102.82</v>
      </c>
      <c r="F39" s="20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0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0">
        <f t="shared" si="0"/>
        <v>91</v>
      </c>
      <c r="E41" s="19">
        <v>91</v>
      </c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0">
        <f t="shared" si="0"/>
        <v>7.5</v>
      </c>
      <c r="E42" s="19">
        <v>7.5</v>
      </c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0">
        <f t="shared" si="0"/>
        <v>3.5</v>
      </c>
      <c r="E43" s="19">
        <v>3.5</v>
      </c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0">
        <f t="shared" si="0"/>
        <v>0.82</v>
      </c>
      <c r="E44" s="19">
        <v>0.82</v>
      </c>
      <c r="F44" s="19">
        <v>0</v>
      </c>
    </row>
    <row r="45" spans="1:6" ht="17.25" customHeight="1">
      <c r="A45" s="8">
        <f>ROW()</f>
        <v>45</v>
      </c>
      <c r="B45" s="21" t="s">
        <v>158</v>
      </c>
      <c r="C45" s="21" t="s">
        <v>159</v>
      </c>
      <c r="D45" s="20">
        <f>SUM(D46:D48)</f>
        <v>9.9600000000000009</v>
      </c>
      <c r="E45" s="20">
        <f>SUM(E46:E48)</f>
        <v>0</v>
      </c>
      <c r="F45" s="20">
        <f>SUM(F46:F48)</f>
        <v>9.9600000000000009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0">
        <f t="shared" si="0"/>
        <v>6.96</v>
      </c>
      <c r="E46" s="19">
        <v>0</v>
      </c>
      <c r="F46" s="19">
        <v>6.96</v>
      </c>
    </row>
    <row r="47" spans="1:6" ht="17.25" customHeight="1">
      <c r="A47" s="8">
        <f>ROW()</f>
        <v>47</v>
      </c>
      <c r="B47" s="14" t="s">
        <v>199</v>
      </c>
      <c r="C47" s="14" t="s">
        <v>200</v>
      </c>
      <c r="D47" s="20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0">
        <f t="shared" si="0"/>
        <v>3</v>
      </c>
      <c r="E48" s="19">
        <v>0</v>
      </c>
      <c r="F48" s="19">
        <v>3</v>
      </c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C10" sqref="C10:C11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40" customFormat="1" ht="36" customHeight="1">
      <c r="A1" s="37" t="s">
        <v>164</v>
      </c>
      <c r="B1" s="38" t="str">
        <f>""</f>
        <v/>
      </c>
      <c r="C1" s="38" t="str">
        <f>""</f>
        <v/>
      </c>
      <c r="D1" s="38" t="str">
        <f>""</f>
        <v/>
      </c>
      <c r="E1" s="39" t="str">
        <f>""</f>
        <v/>
      </c>
      <c r="F1" s="38" t="str">
        <f>""</f>
        <v/>
      </c>
    </row>
    <row r="2" spans="1:6" s="40" customFormat="1" ht="39.75" customHeight="1">
      <c r="A2" s="41" t="s">
        <v>201</v>
      </c>
      <c r="B2" s="42" t="str">
        <f>""</f>
        <v/>
      </c>
      <c r="C2" s="43" t="s">
        <v>176</v>
      </c>
      <c r="D2" s="42" t="str">
        <f>""</f>
        <v/>
      </c>
      <c r="E2" s="44" t="s">
        <v>176</v>
      </c>
      <c r="F2" s="44" t="s">
        <v>1</v>
      </c>
    </row>
    <row r="3" spans="1:6" s="40" customFormat="1" ht="18" customHeight="1">
      <c r="A3" s="45" t="s">
        <v>2</v>
      </c>
      <c r="B3" s="45" t="s">
        <v>37</v>
      </c>
      <c r="C3" s="45" t="str">
        <f>""</f>
        <v/>
      </c>
      <c r="D3" s="45" t="s">
        <v>57</v>
      </c>
      <c r="E3" s="45" t="s">
        <v>62</v>
      </c>
      <c r="F3" s="45" t="s">
        <v>63</v>
      </c>
    </row>
    <row r="4" spans="1:6" s="40" customFormat="1" ht="30" customHeight="1">
      <c r="A4" s="45" t="s">
        <v>6</v>
      </c>
      <c r="B4" s="46" t="s">
        <v>45</v>
      </c>
      <c r="C4" s="46" t="s">
        <v>46</v>
      </c>
      <c r="D4" s="45" t="str">
        <f>""</f>
        <v/>
      </c>
      <c r="E4" s="45" t="str">
        <f>""</f>
        <v/>
      </c>
      <c r="F4" s="45" t="s">
        <v>50</v>
      </c>
    </row>
    <row r="5" spans="1:6" s="40" customFormat="1" ht="15" customHeight="1">
      <c r="A5" s="46" t="s">
        <v>6</v>
      </c>
      <c r="B5" s="46" t="s">
        <v>9</v>
      </c>
      <c r="C5" s="46" t="s">
        <v>10</v>
      </c>
      <c r="D5" s="46" t="s">
        <v>11</v>
      </c>
      <c r="E5" s="46" t="s">
        <v>12</v>
      </c>
      <c r="F5" s="46" t="s">
        <v>51</v>
      </c>
    </row>
    <row r="6" spans="1:6" ht="18" customHeight="1">
      <c r="A6" s="8">
        <f>ROW()</f>
        <v>6</v>
      </c>
      <c r="B6" s="14" t="s">
        <v>26</v>
      </c>
      <c r="C6" s="2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C6" sqref="C6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26" t="s">
        <v>166</v>
      </c>
      <c r="B1" s="27"/>
      <c r="C1" s="27"/>
      <c r="D1" s="27"/>
      <c r="E1" s="28"/>
      <c r="F1" s="27"/>
    </row>
    <row r="2" spans="1:6" s="36" customFormat="1" ht="21" customHeight="1">
      <c r="A2" s="32" t="s">
        <v>201</v>
      </c>
      <c r="B2" s="33"/>
      <c r="C2" s="34" t="s">
        <v>176</v>
      </c>
      <c r="D2" s="33"/>
      <c r="E2" s="35" t="s">
        <v>176</v>
      </c>
      <c r="F2" s="35" t="s">
        <v>1</v>
      </c>
    </row>
    <row r="3" spans="1:6" s="1" customFormat="1" ht="18" customHeight="1">
      <c r="A3" s="29" t="s">
        <v>2</v>
      </c>
      <c r="B3" s="29" t="s">
        <v>37</v>
      </c>
      <c r="C3" s="30"/>
      <c r="D3" s="29" t="s">
        <v>57</v>
      </c>
      <c r="E3" s="29" t="s">
        <v>62</v>
      </c>
      <c r="F3" s="29" t="s">
        <v>63</v>
      </c>
    </row>
    <row r="4" spans="1:6" s="1" customFormat="1" ht="30" customHeight="1">
      <c r="A4" s="29" t="s">
        <v>6</v>
      </c>
      <c r="B4" s="6" t="s">
        <v>45</v>
      </c>
      <c r="C4" s="6" t="s">
        <v>46</v>
      </c>
      <c r="D4" s="30"/>
      <c r="E4" s="30"/>
      <c r="F4" s="29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C21" sqref="C21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26" t="s">
        <v>167</v>
      </c>
      <c r="B1" s="31" t="str">
        <f t="shared" ref="B1:G1" si="0">""</f>
        <v/>
      </c>
      <c r="C1" s="31" t="str">
        <f t="shared" si="0"/>
        <v/>
      </c>
      <c r="D1" s="31" t="str">
        <f t="shared" si="0"/>
        <v/>
      </c>
      <c r="E1" s="28" t="str">
        <f t="shared" si="0"/>
        <v/>
      </c>
      <c r="F1" s="31" t="str">
        <f t="shared" si="0"/>
        <v/>
      </c>
      <c r="G1" s="31" t="str">
        <f t="shared" si="0"/>
        <v/>
      </c>
    </row>
    <row r="2" spans="1:7" s="36" customFormat="1" ht="29.25" customHeight="1">
      <c r="A2" s="47" t="s">
        <v>201</v>
      </c>
      <c r="B2" s="48" t="str">
        <f>""</f>
        <v/>
      </c>
      <c r="C2" s="48" t="str">
        <f>""</f>
        <v/>
      </c>
      <c r="D2" s="49" t="s">
        <v>176</v>
      </c>
      <c r="E2" s="47" t="str">
        <f>""</f>
        <v/>
      </c>
      <c r="F2" s="50" t="s">
        <v>176</v>
      </c>
      <c r="G2" s="50" t="s">
        <v>1</v>
      </c>
    </row>
    <row r="3" spans="1:7" s="1" customFormat="1" ht="18" customHeight="1">
      <c r="A3" s="29" t="s">
        <v>2</v>
      </c>
      <c r="B3" s="29" t="s">
        <v>168</v>
      </c>
      <c r="C3" s="29" t="s">
        <v>4</v>
      </c>
      <c r="D3" s="29" t="str">
        <f>""</f>
        <v/>
      </c>
      <c r="E3" s="29" t="str">
        <f>""</f>
        <v/>
      </c>
      <c r="F3" s="29" t="str">
        <f>""</f>
        <v/>
      </c>
      <c r="G3" s="29" t="str">
        <f>""</f>
        <v/>
      </c>
    </row>
    <row r="4" spans="1:7" s="1" customFormat="1" ht="30" customHeight="1">
      <c r="A4" s="29" t="s">
        <v>6</v>
      </c>
      <c r="B4" s="29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2019-02-26T11:35:11Z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