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385" windowHeight="79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E7" i="7" l="1"/>
  <c r="F7" i="7"/>
  <c r="E18" i="7"/>
  <c r="F18" i="7"/>
  <c r="D18" i="7"/>
  <c r="A11" i="10"/>
  <c r="C10" i="10"/>
  <c r="A10" i="10"/>
  <c r="A9" i="10"/>
  <c r="D8" i="10"/>
  <c r="C8" i="10"/>
  <c r="A8" i="10"/>
  <c r="A7" i="10"/>
  <c r="D6" i="10"/>
  <c r="C6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A45" i="7"/>
  <c r="D44" i="7"/>
  <c r="A44" i="7"/>
  <c r="D43" i="7"/>
  <c r="A43" i="7"/>
  <c r="D42" i="7"/>
  <c r="A42" i="7"/>
  <c r="D41" i="7"/>
  <c r="A41" i="7"/>
  <c r="D40" i="7"/>
  <c r="D39" i="7" s="1"/>
  <c r="A40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D7" i="7" s="1"/>
  <c r="A8" i="7"/>
  <c r="A7" i="7"/>
  <c r="E6" i="7"/>
  <c r="A6" i="7"/>
  <c r="C3" i="7"/>
  <c r="D2" i="7"/>
  <c r="B2" i="7"/>
  <c r="F1" i="7"/>
  <c r="E1" i="7"/>
  <c r="D1" i="7"/>
  <c r="C1" i="7"/>
  <c r="B1" i="7"/>
  <c r="D9" i="6"/>
  <c r="D8" i="6" s="1"/>
  <c r="A9" i="6"/>
  <c r="F8" i="6"/>
  <c r="E8" i="6"/>
  <c r="A8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F37" i="2"/>
  <c r="A37" i="2"/>
  <c r="A36" i="2"/>
  <c r="F35" i="2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D7" i="3"/>
  <c r="A7" i="3"/>
  <c r="E6" i="3"/>
  <c r="D6" i="3" s="1"/>
  <c r="A6" i="3"/>
  <c r="H4" i="3"/>
  <c r="G4" i="3"/>
  <c r="D4" i="3"/>
  <c r="C3" i="3"/>
  <c r="I2" i="3"/>
  <c r="G2" i="3"/>
  <c r="I1" i="3"/>
  <c r="H1" i="3"/>
  <c r="G1" i="3"/>
  <c r="F1" i="3"/>
  <c r="E1" i="3"/>
  <c r="D1" i="3"/>
  <c r="C1" i="3"/>
  <c r="B1" i="3"/>
  <c r="D9" i="5"/>
  <c r="A9" i="5"/>
  <c r="D8" i="5"/>
  <c r="A8" i="5"/>
  <c r="D7" i="5"/>
  <c r="A7" i="5"/>
  <c r="E6" i="5"/>
  <c r="D6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C38" i="4"/>
  <c r="A38" i="4"/>
  <c r="A37" i="4"/>
  <c r="A36" i="4"/>
  <c r="E35" i="4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F6" i="7" l="1"/>
  <c r="D6" i="7"/>
</calcChain>
</file>

<file path=xl/sharedStrings.xml><?xml version="1.0" encoding="utf-8"?>
<sst xmlns="http://schemas.openxmlformats.org/spreadsheetml/2006/main" count="503" uniqueCount="207">
  <si>
    <t>部门预算收支总表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</si>
  <si>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</si>
  <si>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</si>
  <si>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</si>
  <si>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</si>
  <si>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</si>
  <si>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</si>
  <si>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</si>
  <si>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</si>
  <si>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</si>
  <si>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</si>
  <si>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</si>
  <si>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</si>
  <si>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</si>
  <si>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</si>
  <si>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</si>
  <si>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</si>
  <si>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</si>
  <si>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</si>
  <si>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</si>
  <si>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</si>
  <si>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</si>
  <si>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</si>
  <si>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</si>
  <si>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</si>
  <si>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</si>
  <si>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</si>
  <si>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</si>
  <si>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</si>
  <si>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</si>
  <si>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</si>
  <si>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</si>
  <si>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</si>
  <si>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</si>
  <si>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</si>
  <si>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</si>
  <si>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</si>
  <si>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</si>
  <si>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</si>
  <si>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</si>
  <si>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</si>
  <si>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</si>
  <si>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</si>
  <si>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</si>
  <si>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</si>
  <si>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</si>
  <si>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</si>
  <si>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</si>
  <si>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</si>
  <si>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</si>
  <si>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</si>
  <si>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</si>
  <si>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</si>
  <si>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</si>
  <si>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</si>
  <si>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</si>
  <si>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</si>
  <si>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</si>
  <si>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</si>
  <si>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部门编码及名称：401005001006唐山市丰南区丰南镇于庄子小学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</si>
  <si>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</si>
  <si>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</si>
  <si>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</si>
  <si>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</si>
  <si>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</si>
  <si>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</si>
  <si>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</si>
  <si>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</si>
  <si>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</si>
  <si>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</si>
  <si>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</si>
  <si>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</si>
  <si>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</si>
  <si>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</si>
  <si>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</si>
  <si>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</si>
  <si>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</si>
  <si>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</si>
  <si>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</si>
  <si>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</si>
  <si>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</si>
  <si>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</si>
  <si>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</si>
  <si>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</si>
  <si>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</si>
  <si>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</si>
  <si>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</si>
  <si>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</si>
  <si>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</si>
  <si>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</si>
  <si>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</si>
  <si>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</si>
  <si>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</si>
  <si>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</si>
  <si>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</si>
  <si>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</si>
  <si>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</si>
  <si>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</si>
  <si>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</si>
  <si>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</si>
  <si>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</si>
  <si>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</si>
  <si>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</si>
  <si>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</si>
  <si>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</si>
  <si>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</si>
  <si>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</si>
  <si>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</si>
  <si>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</si>
  <si>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</si>
  <si>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</si>
  <si>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</si>
  <si>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</si>
  <si>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</si>
  <si>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</si>
  <si>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</si>
  <si>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</si>
  <si>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</si>
  <si>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</si>
  <si>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</si>
  <si>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</si>
  <si>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</si>
  <si>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</si>
  <si>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</si>
  <si>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</si>
  <si>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</si>
  <si>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</si>
  <si>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</si>
  <si>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</si>
  <si>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</si>
  <si>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</si>
  <si>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</si>
  <si>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</si>
  <si>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</si>
  <si>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</si>
  <si>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</si>
  <si>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</si>
  <si>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</si>
  <si>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</si>
  <si>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</si>
  <si>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</si>
  <si>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</si>
  <si>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</si>
  <si>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</si>
  <si>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</si>
  <si>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</si>
  <si>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</si>
  <si>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</si>
  <si>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</si>
  <si>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</si>
  <si>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</si>
  <si>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</si>
  <si>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</si>
  <si>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</si>
  <si>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</si>
  <si>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</si>
  <si>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</si>
  <si>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</si>
  <si>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</si>
  <si>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</si>
  <si>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</si>
  <si>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</si>
  <si>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</si>
  <si>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</si>
  <si>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</si>
  <si>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</si>
  <si>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</si>
  <si>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</si>
  <si>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</si>
  <si>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</si>
  <si>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</si>
  <si>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</si>
  <si>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</si>
  <si>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</si>
  <si>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</si>
  <si>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</si>
  <si>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</si>
  <si>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</si>
  <si>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</si>
  <si>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</si>
  <si>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</si>
  <si>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</si>
  <si>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</si>
  <si>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</si>
  <si>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</si>
  <si>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</si>
  <si>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</si>
  <si>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</si>
  <si>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</si>
  <si>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</si>
  <si>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</si>
  <si>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</si>
  <si>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</si>
  <si>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</si>
  <si>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</si>
  <si>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</si>
  <si>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</si>
  <si>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</si>
  <si>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</si>
  <si>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</si>
  <si>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</si>
  <si>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</si>
  <si>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</si>
  <si>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</si>
  <si>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</si>
  <si>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</si>
  <si>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部门编码及名称：401005001006唐山市丰南区丰南镇于庄子小学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</si>
</sst>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22" workbookViewId="0">
      <selection activeCell="C10" sqref="C10"/>
    </sheetView>
  </sheetViews>
  <sheetFormatPr defaultColWidth="7.5" defaultRowHeight="15" customHeight="1" x14ac:dyDescent="0.2"/>
  <cols>
    <col min="1" max="1" width="6.25" style="18" customWidth="1"/>
    <col min="2" max="2" width="24.5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 x14ac:dyDescent="0.15">
      <c r="A2" s="39" t="s">
        <v>206</v>
      </c>
      <c r="B2" s="39" t="s">
        <v>1</v>
      </c>
      <c r="C2" s="39" t="str">
        <f>""</f>
        <v/>
      </c>
      <c r="D2" s="32" t="s">
        <v>1</v>
      </c>
      <c r="E2" s="33" t="s">
        <v>2</v>
      </c>
    </row>
    <row r="3" spans="1:5" s="31" customFormat="1" ht="23.25" customHeight="1" x14ac:dyDescent="0.2">
      <c r="A3" s="40" t="s">
        <v>3</v>
      </c>
      <c r="B3" s="40" t="s">
        <v>4</v>
      </c>
      <c r="C3" s="40" t="s">
        <v>5</v>
      </c>
      <c r="D3" s="40" t="s">
        <v>6</v>
      </c>
      <c r="E3" s="40" t="str">
        <f>""</f>
        <v/>
      </c>
    </row>
    <row r="4" spans="1:5" s="31" customFormat="1" ht="23.25" customHeight="1" x14ac:dyDescent="0.2">
      <c r="A4" s="40" t="s">
        <v>7</v>
      </c>
      <c r="B4" s="34" t="s">
        <v>8</v>
      </c>
      <c r="C4" s="34" t="s">
        <v>9</v>
      </c>
      <c r="D4" s="34" t="s">
        <v>8</v>
      </c>
      <c r="E4" s="34" t="s">
        <v>9</v>
      </c>
    </row>
    <row r="5" spans="1:5" s="31" customFormat="1" ht="16.5" customHeight="1" x14ac:dyDescent="0.2">
      <c r="A5" s="34" t="s">
        <v>7</v>
      </c>
      <c r="B5" s="34" t="s">
        <v>10</v>
      </c>
      <c r="C5" s="34" t="s">
        <v>11</v>
      </c>
      <c r="D5" s="34" t="s">
        <v>12</v>
      </c>
      <c r="E5" s="34" t="s">
        <v>13</v>
      </c>
    </row>
    <row r="6" spans="1:5" ht="21" customHeight="1" x14ac:dyDescent="0.2">
      <c r="A6" s="10">
        <f t="shared" ref="A6:A38" si="0">ROW()</f>
        <v>6</v>
      </c>
      <c r="B6" s="24" t="s">
        <v>14</v>
      </c>
      <c r="C6" s="35">
        <v>300.81</v>
      </c>
      <c r="D6" s="24" t="s">
        <v>15</v>
      </c>
      <c r="E6" s="26">
        <v>0</v>
      </c>
    </row>
    <row r="7" spans="1:5" ht="21" customHeight="1" x14ac:dyDescent="0.2">
      <c r="A7" s="10">
        <f t="shared" si="0"/>
        <v>7</v>
      </c>
      <c r="B7" s="24" t="s">
        <v>16</v>
      </c>
      <c r="C7" s="26">
        <v>0</v>
      </c>
      <c r="D7" s="24" t="s">
        <v>17</v>
      </c>
      <c r="E7" s="26">
        <v>0</v>
      </c>
    </row>
    <row r="8" spans="1:5" ht="21" customHeight="1" x14ac:dyDescent="0.2">
      <c r="A8" s="10">
        <f t="shared" si="0"/>
        <v>8</v>
      </c>
      <c r="B8" s="24" t="s">
        <v>18</v>
      </c>
      <c r="C8" s="26">
        <v>0</v>
      </c>
      <c r="D8" s="24" t="s">
        <v>19</v>
      </c>
      <c r="E8" s="26">
        <v>0</v>
      </c>
    </row>
    <row r="9" spans="1:5" ht="21" customHeight="1" x14ac:dyDescent="0.2">
      <c r="A9" s="10">
        <f t="shared" si="0"/>
        <v>9</v>
      </c>
      <c r="B9" s="24" t="s">
        <v>20</v>
      </c>
      <c r="C9" s="26">
        <v>0</v>
      </c>
      <c r="D9" s="24" t="s">
        <v>21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22</v>
      </c>
      <c r="C10" s="26">
        <v>0</v>
      </c>
      <c r="D10" s="24" t="s">
        <v>23</v>
      </c>
      <c r="E10" s="35">
        <v>300.81</v>
      </c>
    </row>
    <row r="11" spans="1:5" ht="21" customHeight="1" x14ac:dyDescent="0.2">
      <c r="A11" s="10">
        <f t="shared" si="0"/>
        <v>11</v>
      </c>
      <c r="B11" s="24" t="s">
        <v>24</v>
      </c>
      <c r="C11" s="26">
        <v>0</v>
      </c>
      <c r="D11" s="24" t="s">
        <v>25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26</v>
      </c>
      <c r="C12" s="26">
        <v>0</v>
      </c>
      <c r="D12" s="24" t="s">
        <v>27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28</v>
      </c>
      <c r="C13" s="26" t="s">
        <v>28</v>
      </c>
      <c r="D13" s="24" t="s">
        <v>29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28</v>
      </c>
      <c r="C14" s="26" t="s">
        <v>28</v>
      </c>
      <c r="D14" s="24" t="s">
        <v>30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28</v>
      </c>
      <c r="C15" s="26" t="s">
        <v>28</v>
      </c>
      <c r="D15" s="24" t="s">
        <v>31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28</v>
      </c>
      <c r="C16" s="26" t="s">
        <v>28</v>
      </c>
      <c r="D16" s="24" t="s">
        <v>32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28</v>
      </c>
      <c r="C17" s="26" t="s">
        <v>28</v>
      </c>
      <c r="D17" s="24" t="s">
        <v>33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28</v>
      </c>
      <c r="C18" s="26" t="s">
        <v>28</v>
      </c>
      <c r="D18" s="24" t="s">
        <v>34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28</v>
      </c>
      <c r="C19" s="26" t="s">
        <v>28</v>
      </c>
      <c r="D19" s="24" t="s">
        <v>35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28</v>
      </c>
      <c r="C20" s="26" t="s">
        <v>28</v>
      </c>
      <c r="D20" s="24" t="s">
        <v>36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28</v>
      </c>
      <c r="C21" s="26" t="s">
        <v>28</v>
      </c>
      <c r="D21" s="24" t="s">
        <v>37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28</v>
      </c>
      <c r="C22" s="26" t="s">
        <v>28</v>
      </c>
      <c r="D22" s="24" t="s">
        <v>38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28</v>
      </c>
      <c r="C23" s="26" t="s">
        <v>28</v>
      </c>
      <c r="D23" s="24" t="s">
        <v>39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28</v>
      </c>
      <c r="C24" s="26" t="s">
        <v>28</v>
      </c>
      <c r="D24" s="24" t="s">
        <v>40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28</v>
      </c>
      <c r="C25" s="26" t="s">
        <v>28</v>
      </c>
      <c r="D25" s="24" t="s">
        <v>41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28</v>
      </c>
      <c r="C26" s="26" t="s">
        <v>28</v>
      </c>
      <c r="D26" s="24" t="s">
        <v>42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28</v>
      </c>
      <c r="C27" s="26" t="s">
        <v>28</v>
      </c>
      <c r="D27" s="24" t="s">
        <v>43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28</v>
      </c>
      <c r="C28" s="26" t="s">
        <v>28</v>
      </c>
      <c r="D28" s="24" t="s">
        <v>44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28</v>
      </c>
      <c r="C29" s="26" t="s">
        <v>28</v>
      </c>
      <c r="D29" s="24" t="s">
        <v>45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28</v>
      </c>
      <c r="C30" s="26" t="s">
        <v>28</v>
      </c>
      <c r="D30" s="24" t="s">
        <v>46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28</v>
      </c>
      <c r="C31" s="26" t="s">
        <v>28</v>
      </c>
      <c r="D31" s="24" t="s">
        <v>47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28</v>
      </c>
      <c r="C32" s="26" t="s">
        <v>28</v>
      </c>
      <c r="D32" s="24" t="s">
        <v>48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28</v>
      </c>
      <c r="C33" s="26" t="s">
        <v>28</v>
      </c>
      <c r="D33" s="24" t="s">
        <v>49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28</v>
      </c>
      <c r="C34" s="26" t="s">
        <v>28</v>
      </c>
      <c r="D34" s="24" t="s">
        <v>50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51</v>
      </c>
      <c r="C35" s="28">
        <f>C6</f>
        <v>300.81</v>
      </c>
      <c r="D35" s="24" t="s">
        <v>52</v>
      </c>
      <c r="E35" s="28">
        <f>E10</f>
        <v>300.81</v>
      </c>
    </row>
    <row r="36" spans="1:5" ht="21" customHeight="1" x14ac:dyDescent="0.2">
      <c r="A36" s="10">
        <f t="shared" si="0"/>
        <v>36</v>
      </c>
      <c r="B36" s="24" t="s">
        <v>53</v>
      </c>
      <c r="C36" s="26">
        <v>0</v>
      </c>
      <c r="D36" s="24" t="s">
        <v>54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55</v>
      </c>
      <c r="C37" s="26">
        <v>0</v>
      </c>
      <c r="D37" s="24" t="s">
        <v>56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57</v>
      </c>
      <c r="C38" s="28">
        <f>C35</f>
        <v>300.81</v>
      </c>
      <c r="D38" s="24" t="s">
        <v>57</v>
      </c>
      <c r="E38" s="28">
        <f>E35</f>
        <v>300.81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4" sqref="C14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1" t="s">
        <v>58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 x14ac:dyDescent="0.2">
      <c r="A2" s="44" t="s">
        <v>59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1</v>
      </c>
      <c r="I2" s="42" t="str">
        <f>""</f>
        <v/>
      </c>
      <c r="J2" s="43" t="s">
        <v>2</v>
      </c>
      <c r="K2" s="42" t="str">
        <f>""</f>
        <v/>
      </c>
    </row>
    <row r="3" spans="1:11" s="13" customFormat="1" ht="19.5" customHeight="1" x14ac:dyDescent="0.2">
      <c r="A3" s="45" t="s">
        <v>3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 x14ac:dyDescent="0.2">
      <c r="A4" s="45" t="s">
        <v>7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28</v>
      </c>
      <c r="C6" s="27" t="s">
        <v>81</v>
      </c>
      <c r="D6" s="28">
        <f>E6</f>
        <v>300.81</v>
      </c>
      <c r="E6" s="28">
        <f>E7</f>
        <v>300.81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</f>
        <v>300.81</v>
      </c>
      <c r="E7" s="28">
        <v>300.81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</f>
        <v>300.81</v>
      </c>
      <c r="E8" s="30">
        <v>300.81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</f>
        <v>300.81</v>
      </c>
      <c r="E9" s="26">
        <v>300.81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 x14ac:dyDescent="0.2">
      <c r="A2" s="44" t="s">
        <v>206</v>
      </c>
      <c r="B2" s="42"/>
      <c r="C2" s="42"/>
      <c r="D2" s="42"/>
      <c r="E2" s="44"/>
      <c r="F2" s="43" t="s">
        <v>1</v>
      </c>
      <c r="G2" s="42" t="str">
        <f>""</f>
        <v/>
      </c>
      <c r="H2" s="43" t="s">
        <v>2</v>
      </c>
      <c r="I2" s="42" t="str">
        <f>""</f>
        <v/>
      </c>
    </row>
    <row r="3" spans="1:9" s="13" customFormat="1" ht="18" customHeight="1" x14ac:dyDescent="0.2">
      <c r="A3" s="45" t="s">
        <v>3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 x14ac:dyDescent="0.2">
      <c r="A4" s="45" t="s">
        <v>7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28</v>
      </c>
      <c r="C6" s="27" t="s">
        <v>81</v>
      </c>
      <c r="D6" s="28">
        <f>E6+F6</f>
        <v>300.81</v>
      </c>
      <c r="E6" s="28">
        <f>E7</f>
        <v>300.81</v>
      </c>
      <c r="F6" s="28"/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>E7+F7</f>
        <v>300.81</v>
      </c>
      <c r="E7" s="28">
        <v>300.81</v>
      </c>
      <c r="F7" s="28"/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>E8+F8</f>
        <v>300.81</v>
      </c>
      <c r="E8" s="30">
        <f>SUM(E9:E9)</f>
        <v>300.81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300.81</v>
      </c>
      <c r="E9" s="26">
        <v>300.81</v>
      </c>
      <c r="F9" s="26"/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 x14ac:dyDescent="0.15">
      <c r="A2" s="46" t="s">
        <v>59</v>
      </c>
      <c r="B2" s="47" t="str">
        <f>""</f>
        <v/>
      </c>
      <c r="C2" s="47" t="str">
        <f>""</f>
        <v/>
      </c>
      <c r="D2" s="47" t="str">
        <f>""</f>
        <v/>
      </c>
      <c r="E2" s="48" t="s">
        <v>1</v>
      </c>
      <c r="F2" s="47" t="str">
        <f>""</f>
        <v/>
      </c>
      <c r="G2" s="48" t="s">
        <v>2</v>
      </c>
      <c r="H2" s="47" t="str">
        <f>""</f>
        <v/>
      </c>
    </row>
    <row r="3" spans="1:8" s="13" customFormat="1" ht="18" customHeight="1" x14ac:dyDescent="0.2">
      <c r="A3" s="45" t="s">
        <v>3</v>
      </c>
      <c r="B3" s="45" t="s">
        <v>4</v>
      </c>
      <c r="C3" s="45" t="str">
        <f>""</f>
        <v/>
      </c>
      <c r="D3" s="45" t="s">
        <v>6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 x14ac:dyDescent="0.2">
      <c r="A4" s="45" t="s">
        <v>7</v>
      </c>
      <c r="B4" s="23" t="s">
        <v>8</v>
      </c>
      <c r="C4" s="23" t="s">
        <v>97</v>
      </c>
      <c r="D4" s="23" t="s">
        <v>8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26">
        <v>300.81</v>
      </c>
      <c r="D6" s="24" t="s">
        <v>15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17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19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28</v>
      </c>
      <c r="C9" s="26" t="s">
        <v>28</v>
      </c>
      <c r="D9" s="24" t="s">
        <v>21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28</v>
      </c>
      <c r="C10" s="26" t="s">
        <v>28</v>
      </c>
      <c r="D10" s="24" t="s">
        <v>23</v>
      </c>
      <c r="E10" s="28">
        <f>F10</f>
        <v>300.81</v>
      </c>
      <c r="F10" s="26">
        <v>300.81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28</v>
      </c>
      <c r="C11" s="26" t="s">
        <v>28</v>
      </c>
      <c r="D11" s="24" t="s">
        <v>25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28</v>
      </c>
      <c r="C12" s="26" t="s">
        <v>28</v>
      </c>
      <c r="D12" s="24" t="s">
        <v>27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28</v>
      </c>
      <c r="C13" s="26" t="s">
        <v>28</v>
      </c>
      <c r="D13" s="24" t="s">
        <v>29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28</v>
      </c>
      <c r="C14" s="26" t="s">
        <v>28</v>
      </c>
      <c r="D14" s="24" t="s">
        <v>30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28</v>
      </c>
      <c r="C15" s="26" t="s">
        <v>28</v>
      </c>
      <c r="D15" s="24" t="s">
        <v>31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28</v>
      </c>
      <c r="C16" s="26" t="s">
        <v>28</v>
      </c>
      <c r="D16" s="24" t="s">
        <v>32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28</v>
      </c>
      <c r="C17" s="26" t="s">
        <v>28</v>
      </c>
      <c r="D17" s="24" t="s">
        <v>33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28</v>
      </c>
      <c r="C18" s="26" t="s">
        <v>28</v>
      </c>
      <c r="D18" s="24" t="s">
        <v>34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28</v>
      </c>
      <c r="C19" s="26" t="s">
        <v>28</v>
      </c>
      <c r="D19" s="24" t="s">
        <v>35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28</v>
      </c>
      <c r="C20" s="26" t="s">
        <v>28</v>
      </c>
      <c r="D20" s="24" t="s">
        <v>36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28</v>
      </c>
      <c r="C21" s="26" t="s">
        <v>28</v>
      </c>
      <c r="D21" s="24" t="s">
        <v>37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28</v>
      </c>
      <c r="C22" s="26" t="s">
        <v>28</v>
      </c>
      <c r="D22" s="24" t="s">
        <v>38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28</v>
      </c>
      <c r="C23" s="26" t="s">
        <v>28</v>
      </c>
      <c r="D23" s="24" t="s">
        <v>39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28</v>
      </c>
      <c r="C24" s="26" t="s">
        <v>28</v>
      </c>
      <c r="D24" s="24" t="s">
        <v>40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28</v>
      </c>
      <c r="C25" s="26" t="s">
        <v>28</v>
      </c>
      <c r="D25" s="24" t="s">
        <v>41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28</v>
      </c>
      <c r="C26" s="26" t="s">
        <v>28</v>
      </c>
      <c r="D26" s="24" t="s">
        <v>42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28</v>
      </c>
      <c r="C27" s="26" t="s">
        <v>28</v>
      </c>
      <c r="D27" s="24" t="s">
        <v>43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28</v>
      </c>
      <c r="C28" s="26" t="s">
        <v>28</v>
      </c>
      <c r="D28" s="24" t="s">
        <v>44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28</v>
      </c>
      <c r="C29" s="26" t="s">
        <v>28</v>
      </c>
      <c r="D29" s="24" t="s">
        <v>45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28</v>
      </c>
      <c r="C30" s="26" t="s">
        <v>28</v>
      </c>
      <c r="D30" s="24" t="s">
        <v>46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28</v>
      </c>
      <c r="C31" s="26" t="s">
        <v>28</v>
      </c>
      <c r="D31" s="24" t="s">
        <v>47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28</v>
      </c>
      <c r="C32" s="26" t="s">
        <v>28</v>
      </c>
      <c r="D32" s="24" t="s">
        <v>48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28</v>
      </c>
      <c r="C33" s="26" t="s">
        <v>28</v>
      </c>
      <c r="D33" s="24" t="s">
        <v>49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28</v>
      </c>
      <c r="C34" s="26" t="s">
        <v>28</v>
      </c>
      <c r="D34" s="24" t="s">
        <v>50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51</v>
      </c>
      <c r="C35" s="28">
        <f>C6</f>
        <v>300.81</v>
      </c>
      <c r="D35" s="24" t="s">
        <v>52</v>
      </c>
      <c r="E35" s="28">
        <f>E10</f>
        <v>300.81</v>
      </c>
      <c r="F35" s="28">
        <f>F10</f>
        <v>300.81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56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57</v>
      </c>
      <c r="C37" s="28">
        <f>C35</f>
        <v>300.81</v>
      </c>
      <c r="D37" s="24" t="s">
        <v>57</v>
      </c>
      <c r="E37" s="28">
        <f>E35</f>
        <v>300.81</v>
      </c>
      <c r="F37" s="28">
        <f>F35</f>
        <v>300.81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 x14ac:dyDescent="0.2">
      <c r="A2" s="44" t="s">
        <v>59</v>
      </c>
      <c r="B2" s="42" t="str">
        <f>""</f>
        <v/>
      </c>
      <c r="C2" s="43" t="s">
        <v>1</v>
      </c>
      <c r="D2" s="42" t="str">
        <f>""</f>
        <v/>
      </c>
      <c r="E2" s="14" t="s">
        <v>1</v>
      </c>
      <c r="F2" s="14" t="s">
        <v>2</v>
      </c>
    </row>
    <row r="3" spans="1:6" s="13" customFormat="1" ht="15" customHeight="1" x14ac:dyDescent="0.2">
      <c r="A3" s="45" t="s">
        <v>3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 x14ac:dyDescent="0.2">
      <c r="A4" s="45" t="s">
        <v>7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</row>
    <row r="6" spans="1:6" ht="16.5" customHeight="1" x14ac:dyDescent="0.2">
      <c r="A6" s="10">
        <f>ROW()</f>
        <v>6</v>
      </c>
      <c r="B6" s="27" t="s">
        <v>28</v>
      </c>
      <c r="C6" s="27" t="s">
        <v>81</v>
      </c>
      <c r="D6" s="28">
        <f>E6+F6</f>
        <v>300.81</v>
      </c>
      <c r="E6" s="28">
        <f>E7</f>
        <v>300.81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v>300.81</v>
      </c>
      <c r="E7" s="28">
        <v>300.81</v>
      </c>
      <c r="F7" s="28"/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300.81</v>
      </c>
      <c r="E8" s="30">
        <f>SUM(E9:E9)</f>
        <v>300.81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>E9+F9</f>
        <v>300.81</v>
      </c>
      <c r="E9" s="26">
        <v>300.81</v>
      </c>
      <c r="F9" s="26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E47" sqref="E47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 x14ac:dyDescent="0.15">
      <c r="A2" s="46" t="s">
        <v>59</v>
      </c>
      <c r="B2" s="47" t="str">
        <f>""</f>
        <v/>
      </c>
      <c r="C2" s="48" t="s">
        <v>1</v>
      </c>
      <c r="D2" s="47" t="str">
        <f>""</f>
        <v/>
      </c>
      <c r="E2" s="22" t="s">
        <v>1</v>
      </c>
      <c r="F2" s="22" t="s">
        <v>2</v>
      </c>
    </row>
    <row r="3" spans="1:6" s="13" customFormat="1" ht="18" customHeight="1" x14ac:dyDescent="0.2">
      <c r="A3" s="45" t="s">
        <v>3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 x14ac:dyDescent="0.2">
      <c r="A4" s="45" t="s">
        <v>7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28</v>
      </c>
      <c r="C6" s="27" t="s">
        <v>81</v>
      </c>
      <c r="D6" s="28">
        <f>E6+F6</f>
        <v>300.81</v>
      </c>
      <c r="E6" s="28">
        <f>E7+E18+E39+E45</f>
        <v>254.52</v>
      </c>
      <c r="F6" s="28">
        <f>F7+F18+F39+F45</f>
        <v>46.29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254.44</v>
      </c>
      <c r="E7" s="30">
        <f t="shared" ref="E7:F7" si="1">SUM(E8:E17)</f>
        <v>254.44</v>
      </c>
      <c r="F7" s="30">
        <f t="shared" si="1"/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2">E8+F8</f>
        <v>84.7</v>
      </c>
      <c r="E8" s="26">
        <v>84.7</v>
      </c>
      <c r="F8" s="26"/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2"/>
        <v>24.74</v>
      </c>
      <c r="E9" s="26">
        <v>24.74</v>
      </c>
      <c r="F9" s="26"/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2"/>
        <v>0</v>
      </c>
      <c r="E10" s="26"/>
      <c r="F10" s="26"/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2"/>
        <v>72</v>
      </c>
      <c r="E11" s="26">
        <v>72</v>
      </c>
      <c r="F11" s="26"/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2"/>
        <v>29</v>
      </c>
      <c r="E12" s="26">
        <v>29</v>
      </c>
      <c r="F12" s="26"/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2"/>
        <v>11</v>
      </c>
      <c r="E13" s="26">
        <v>11</v>
      </c>
      <c r="F13" s="26"/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2"/>
        <v>12</v>
      </c>
      <c r="E14" s="26">
        <v>12</v>
      </c>
      <c r="F14" s="26"/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2"/>
        <v>3</v>
      </c>
      <c r="E15" s="26">
        <v>3</v>
      </c>
      <c r="F15" s="26"/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2"/>
        <v>18</v>
      </c>
      <c r="E16" s="26">
        <v>18</v>
      </c>
      <c r="F16" s="26"/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2"/>
        <v>0</v>
      </c>
      <c r="E17" s="26"/>
      <c r="F17" s="26"/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46.29</v>
      </c>
      <c r="E18" s="30">
        <f t="shared" ref="E18:F18" si="3">SUM(E19:E38)</f>
        <v>0</v>
      </c>
      <c r="F18" s="30">
        <f t="shared" si="3"/>
        <v>46.29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2"/>
        <v>1.8</v>
      </c>
      <c r="E19" s="26"/>
      <c r="F19" s="26">
        <v>1.8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2"/>
        <v>1.2</v>
      </c>
      <c r="E20" s="26"/>
      <c r="F20" s="26">
        <v>1.2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2"/>
        <v>0</v>
      </c>
      <c r="E21" s="26"/>
      <c r="F21" s="26"/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2"/>
        <v>0</v>
      </c>
      <c r="E22" s="26"/>
      <c r="F22" s="26"/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2"/>
        <v>1.6</v>
      </c>
      <c r="E23" s="26"/>
      <c r="F23" s="26">
        <v>1.6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2"/>
        <v>0.06</v>
      </c>
      <c r="E24" s="26"/>
      <c r="F24" s="26">
        <v>0.06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2"/>
        <v>8.84</v>
      </c>
      <c r="E25" s="26"/>
      <c r="F25" s="26">
        <v>8.84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2"/>
        <v>0.5</v>
      </c>
      <c r="E26" s="26"/>
      <c r="F26" s="26">
        <v>0.5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2"/>
        <v>0</v>
      </c>
      <c r="E27" s="26"/>
      <c r="F27" s="26"/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2"/>
        <v>2.4700000000000002</v>
      </c>
      <c r="E28" s="26"/>
      <c r="F28" s="26">
        <v>2.4700000000000002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2"/>
        <v>0</v>
      </c>
      <c r="E29" s="26"/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2"/>
        <v>1.2</v>
      </c>
      <c r="E30" s="26"/>
      <c r="F30" s="26">
        <v>1.2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2"/>
        <v>0.95</v>
      </c>
      <c r="E31" s="26"/>
      <c r="F31" s="26">
        <v>0.95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2"/>
        <v>22.77</v>
      </c>
      <c r="E32" s="26"/>
      <c r="F32" s="26">
        <v>22.77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2"/>
        <v>0</v>
      </c>
      <c r="E33" s="26"/>
      <c r="F33" s="26"/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2"/>
        <v>2.9</v>
      </c>
      <c r="E34" s="26"/>
      <c r="F34" s="26">
        <v>2.9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2"/>
        <v>2</v>
      </c>
      <c r="E35" s="26"/>
      <c r="F35" s="26">
        <v>2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2"/>
        <v>0</v>
      </c>
      <c r="E36" s="26"/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2"/>
        <v>0</v>
      </c>
      <c r="E37" s="26"/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2"/>
        <v>0</v>
      </c>
      <c r="E38" s="26"/>
      <c r="F38" s="26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0.08</v>
      </c>
      <c r="E39" s="30">
        <v>0.08</v>
      </c>
      <c r="F39" s="30"/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2"/>
        <v>0</v>
      </c>
      <c r="E40" s="26"/>
      <c r="F40" s="26"/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2"/>
        <v>0</v>
      </c>
      <c r="E41" s="26"/>
      <c r="F41" s="26"/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2"/>
        <v>0</v>
      </c>
      <c r="E42" s="26"/>
      <c r="F42" s="26"/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2"/>
        <v>0</v>
      </c>
      <c r="E43" s="26"/>
      <c r="F43" s="26"/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2"/>
        <v>0.08</v>
      </c>
      <c r="E44" s="26">
        <v>0.08</v>
      </c>
      <c r="F44" s="26"/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/>
      <c r="F45" s="30"/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2"/>
        <v>0</v>
      </c>
      <c r="E46" s="26"/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2"/>
        <v>0</v>
      </c>
      <c r="E47" s="26"/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2"/>
        <v>0</v>
      </c>
      <c r="E48" s="26"/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 x14ac:dyDescent="0.15">
      <c r="A2" s="46" t="s">
        <v>59</v>
      </c>
      <c r="B2" s="47" t="str">
        <f>""</f>
        <v/>
      </c>
      <c r="C2" s="48" t="s">
        <v>1</v>
      </c>
      <c r="D2" s="47" t="str">
        <f>""</f>
        <v/>
      </c>
      <c r="E2" s="22" t="s">
        <v>1</v>
      </c>
      <c r="F2" s="22" t="s">
        <v>2</v>
      </c>
    </row>
    <row r="3" spans="1:6" s="13" customFormat="1" ht="18" customHeight="1" x14ac:dyDescent="0.2">
      <c r="A3" s="45" t="s">
        <v>3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 x14ac:dyDescent="0.2">
      <c r="A4" s="45" t="s">
        <v>7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 x14ac:dyDescent="0.2">
      <c r="A5" s="23" t="s">
        <v>7</v>
      </c>
      <c r="B5" s="23" t="s">
        <v>10</v>
      </c>
      <c r="C5" s="23" t="s">
        <v>11</v>
      </c>
      <c r="D5" s="23" t="s">
        <v>12</v>
      </c>
      <c r="E5" s="23" t="s">
        <v>13</v>
      </c>
      <c r="F5" s="23" t="s">
        <v>75</v>
      </c>
    </row>
    <row r="6" spans="1:6" ht="18" customHeight="1" x14ac:dyDescent="0.2">
      <c r="A6" s="10">
        <f>ROW()</f>
        <v>6</v>
      </c>
      <c r="B6" s="24" t="s">
        <v>28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49" t="s">
        <v>196</v>
      </c>
      <c r="B1" s="50"/>
      <c r="C1" s="50"/>
      <c r="D1" s="50"/>
      <c r="E1" s="51"/>
      <c r="F1" s="50"/>
    </row>
    <row r="2" spans="1:6" s="2" customFormat="1" ht="21" customHeight="1" x14ac:dyDescent="0.2">
      <c r="A2" s="44" t="s">
        <v>59</v>
      </c>
      <c r="B2" s="52"/>
      <c r="C2" s="43" t="s">
        <v>1</v>
      </c>
      <c r="D2" s="52"/>
      <c r="E2" s="14" t="s">
        <v>1</v>
      </c>
      <c r="F2" s="14" t="s">
        <v>2</v>
      </c>
    </row>
    <row r="3" spans="1:6" s="1" customFormat="1" ht="18" customHeight="1" x14ac:dyDescent="0.2">
      <c r="A3" s="53" t="s">
        <v>3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 x14ac:dyDescent="0.2">
      <c r="A4" s="53" t="s">
        <v>7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 x14ac:dyDescent="0.2">
      <c r="A5" s="9" t="s">
        <v>7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20" sqref="E20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 x14ac:dyDescent="0.2">
      <c r="A2" s="56" t="s">
        <v>59</v>
      </c>
      <c r="B2" s="57" t="str">
        <f>""</f>
        <v/>
      </c>
      <c r="C2" s="57" t="str">
        <f>""</f>
        <v/>
      </c>
      <c r="D2" s="58" t="s">
        <v>1</v>
      </c>
      <c r="E2" s="56" t="str">
        <f>""</f>
        <v/>
      </c>
      <c r="F2" s="7" t="s">
        <v>1</v>
      </c>
      <c r="G2" s="7" t="s">
        <v>2</v>
      </c>
    </row>
    <row r="3" spans="1:7" s="1" customFormat="1" ht="18" customHeight="1" x14ac:dyDescent="0.2">
      <c r="A3" s="53" t="s">
        <v>3</v>
      </c>
      <c r="B3" s="53" t="s">
        <v>198</v>
      </c>
      <c r="C3" s="53" t="s">
        <v>5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 x14ac:dyDescent="0.2">
      <c r="A4" s="53" t="s">
        <v>7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7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57</v>
      </c>
      <c r="C6" s="12">
        <f>D6</f>
        <v>2.5</v>
      </c>
      <c r="D6" s="12">
        <f>D8</f>
        <v>2.5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2.5</v>
      </c>
      <c r="D8" s="12">
        <f>D10</f>
        <v>2.5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2.5</v>
      </c>
      <c r="D10" s="12">
        <v>2.5</v>
      </c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2019-02-27T07:48:44Z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  <property fmtid="{D5CDD505-2E9C-101B-9397-08002B2CF9AE}" pid="3" name="KSORubyTemplateID" linkTarget="0">
    <vt:lpwstr>14</vt:lpwstr>
  </property>
</Properties>
</file>