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3895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F38" i="7" l="1"/>
  <c r="F7" i="6" l="1"/>
  <c r="C10" i="10"/>
  <c r="C8" i="10" s="1"/>
  <c r="D8" i="10"/>
  <c r="D6" i="10" s="1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5" i="7" s="1"/>
  <c r="D47" i="7"/>
  <c r="D48" i="7"/>
  <c r="E7" i="7"/>
  <c r="E18" i="7"/>
  <c r="E39" i="7"/>
  <c r="E45" i="7"/>
  <c r="F45" i="7"/>
  <c r="F39" i="7"/>
  <c r="F18" i="7"/>
  <c r="F7" i="7"/>
  <c r="D9" i="6"/>
  <c r="D8" i="6" s="1"/>
  <c r="D7" i="6" s="1"/>
  <c r="E8" i="6"/>
  <c r="E7" i="6" s="1"/>
  <c r="F8" i="6"/>
  <c r="D9" i="3"/>
  <c r="E8" i="3"/>
  <c r="E7" i="3" s="1"/>
  <c r="D9" i="5"/>
  <c r="F8" i="3"/>
  <c r="F7" i="3" s="1"/>
  <c r="E8" i="5"/>
  <c r="D8" i="5" s="1"/>
  <c r="C35" i="4"/>
  <c r="C38" i="4" s="1"/>
  <c r="E35" i="4"/>
  <c r="E38" i="4" s="1"/>
  <c r="E7" i="5" l="1"/>
  <c r="F6" i="3"/>
  <c r="F6" i="6"/>
  <c r="D8" i="3"/>
  <c r="E6" i="6"/>
  <c r="D6" i="6" s="1"/>
  <c r="F6" i="7"/>
  <c r="D18" i="7"/>
  <c r="D39" i="7"/>
  <c r="D7" i="7"/>
  <c r="E6" i="7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7" i="5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<sst xmlns="http://schemas.openxmlformats.org/spreadsheetml/2006/main" count="504" uniqueCount="210">
  <si>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</si>
  <si>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</si>
  <si>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</si>
  <si>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</si>
  <si>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</si>
  <si>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</si>
  <si>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</si>
  <si>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</si>
  <si>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</si>
  <si>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</si>
  <si>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</si>
  <si>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</si>
  <si>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</si>
  <si>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</si>
  <si>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</si>
  <si>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</si>
  <si>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</si>
  <si>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</si>
  <si>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</si>
  <si>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</si>
  <si>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</si>
  <si>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</si>
  <si>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</si>
  <si>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</si>
  <si>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</si>
  <si>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</si>
  <si>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</si>
  <si>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</si>
  <si>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</si>
  <si>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</si>
  <si>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</si>
  <si>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</si>
  <si>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</si>
  <si>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</si>
  <si>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</si>
  <si>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</si>
  <si>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</si>
  <si>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</si>
  <si>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</si>
  <si>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</si>
  <si>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</si>
  <si>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</si>
  <si>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</si>
  <si>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</si>
  <si>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</si>
  <si>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</si>
  <si>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</si>
  <si>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</si>
  <si>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</si>
  <si>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</si>
  <si>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</si>
  <si>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</si>
  <si>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</si>
  <si>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</si>
  <si>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</si>
  <si>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</si>
  <si>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</si>
  <si>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</si>
  <si>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</si>
  <si>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</si>
  <si>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</si>
  <si>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</si>
  <si>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</si>
  <si>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</si>
  <si>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</si>
  <si>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</si>
  <si>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</si>
  <si>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</si>
  <si>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</si>
  <si>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</si>
  <si>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</si>
  <si>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</si>
  <si>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</si>
  <si>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</si>
  <si>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</si>
  <si>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</si>
  <si>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</si>
  <si>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</si>
  <si>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</si>
  <si>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</si>
  <si>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</si>
  <si>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</si>
  <si>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</si>
  <si>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</si>
  <si>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</si>
  <si>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</si>
  <si>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</si>
  <si>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</si>
  <si>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</si>
  <si>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</si>
  <si>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</si>
  <si>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</si>
  <si>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</si>
  <si>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</si>
  <si>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</si>
  <si>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</si>
  <si>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</si>
  <si>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</si>
  <si>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</si>
  <si>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</si>
  <si>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</si>
  <si>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</si>
  <si>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</si>
  <si>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</si>
  <si>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</si>
  <si>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</si>
  <si>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</si>
  <si>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</si>
  <si>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</si>
  <si>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</si>
  <si>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</si>
  <si>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</si>
  <si>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</si>
  <si>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</si>
  <si>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</si>
  <si>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</si>
  <si>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</si>
  <si>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</si>
  <si>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</si>
  <si>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</si>
  <si>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</si>
  <si>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</si>
  <si>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</si>
  <si>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</si>
  <si>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</si>
  <si>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</si>
  <si>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</si>
  <si>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</si>
  <si>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</si>
  <si>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</si>
  <si>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</si>
  <si>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</si>
  <si>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</si>
  <si>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</si>
  <si>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</si>
  <si>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</si>
  <si>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</si>
  <si>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</si>
  <si>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</si>
  <si>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</si>
  <si>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</si>
  <si>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</si>
  <si>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</si>
  <si>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</si>
  <si>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</si>
  <si>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</si>
  <si>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</si>
  <si>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</si>
  <si>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</si>
  <si>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</si>
  <si>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</si>
  <si>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</si>
  <si>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</si>
  <si>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</si>
  <si>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</si>
  <si>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</si>
  <si>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</si>
  <si>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</si>
  <si>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</si>
  <si>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</si>
  <si>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</si>
  <si>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</si>
  <si>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</si>
  <si>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</si>
  <si>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</si>
  <si>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</si>
  <si>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</si>
  <si>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</si>
  <si>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</si>
  <si>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</si>
  <si>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</si>
  <si>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</si>
  <si>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</si>
  <si>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</si>
  <si>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</si>
  <si>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</si>
  <si>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</si>
  <si>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</si>
  <si>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</si>
  <si>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</si>
  <si>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</si>
  <si>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</si>
  <si>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</si>
  <si>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</si>
  <si>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</si>
  <si>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</si>
  <si>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</si>
  <si>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</si>
  <si>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</si>
  <si>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</si>
  <si>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</si>
  <si>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</si>
  <si>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</si>
  <si>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</si>
  <si>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</si>
  <si>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</si>
  <si>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</si>
  <si>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</si>
  <si>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</si>
  <si>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</si>
  <si>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</si>
  <si>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</si>
  <si>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</si>
  <si>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</si>
  <si>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</si>
  <si>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部门编码及名称：401005019014唐山市丰南区钱营镇钱营中心校</t>
    <phoneticPr fontId="4" type="noConversion"/>
  </si>
  <si>
    <t>20501</t>
  </si>
  <si>
    <t>教育管理事务</t>
  </si>
  <si>
    <t>2050199</t>
  </si>
  <si>
    <t>其他教育管理事务支出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</si>
</sst>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D20" sqref="D20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5.1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 x14ac:dyDescent="0.15">
      <c r="A2" s="42" t="s">
        <v>205</v>
      </c>
      <c r="B2" s="42" t="s">
        <v>176</v>
      </c>
      <c r="C2" s="42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 x14ac:dyDescent="0.2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481.76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481.76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481.76</v>
      </c>
      <c r="D35" s="14" t="s">
        <v>29</v>
      </c>
      <c r="E35" s="23">
        <f>E10</f>
        <v>481.76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481.76</v>
      </c>
      <c r="D38" s="14" t="s">
        <v>34</v>
      </c>
      <c r="E38" s="23">
        <f>E35</f>
        <v>481.76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C14" sqref="C14"/>
    </sheetView>
  </sheetViews>
  <sheetFormatPr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9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9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9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9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9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9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9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9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9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9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9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9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9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9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9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9" style="18"/>
  </cols>
  <sheetData>
    <row r="1" spans="1:11" s="25" customFormat="1" ht="37.5" customHeight="1" x14ac:dyDescent="0.2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176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 x14ac:dyDescent="0.2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481.76</v>
      </c>
      <c r="E6" s="23">
        <f>E7</f>
        <v>481.76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481.76</v>
      </c>
      <c r="E7" s="23">
        <f>E8</f>
        <v>481.76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206</v>
      </c>
      <c r="C8" s="28" t="s">
        <v>207</v>
      </c>
      <c r="D8" s="23">
        <f t="shared" si="0"/>
        <v>481.76</v>
      </c>
      <c r="E8" s="29">
        <f>SUM(E9:E9)</f>
        <v>481.76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208</v>
      </c>
      <c r="C9" s="14" t="s">
        <v>209</v>
      </c>
      <c r="D9" s="23">
        <f t="shared" si="0"/>
        <v>481.76</v>
      </c>
      <c r="E9" s="19">
        <v>481.76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8" sqref="F18"/>
    </sheetView>
  </sheetViews>
  <sheetFormatPr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9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9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9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9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9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9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9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9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9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9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9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9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9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9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9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9" style="18"/>
  </cols>
  <sheetData>
    <row r="1" spans="1:9" s="25" customFormat="1" ht="45" customHeight="1" x14ac:dyDescent="0.2">
      <c r="A1" s="44" t="s">
        <v>60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176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61</v>
      </c>
      <c r="E3" s="48" t="s">
        <v>62</v>
      </c>
      <c r="F3" s="48" t="s">
        <v>63</v>
      </c>
      <c r="G3" s="48" t="s">
        <v>64</v>
      </c>
      <c r="H3" s="48" t="s">
        <v>65</v>
      </c>
      <c r="I3" s="48" t="s">
        <v>66</v>
      </c>
    </row>
    <row r="4" spans="1:9" s="25" customFormat="1" ht="23.2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67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481.76</v>
      </c>
      <c r="E6" s="23">
        <f>E7</f>
        <v>481.76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481.76</v>
      </c>
      <c r="E7" s="23">
        <f>E8</f>
        <v>481.76</v>
      </c>
      <c r="F7" s="23">
        <f>F8</f>
        <v>0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206</v>
      </c>
      <c r="C8" s="28" t="s">
        <v>207</v>
      </c>
      <c r="D8" s="23">
        <f t="shared" si="0"/>
        <v>481.76</v>
      </c>
      <c r="E8" s="29">
        <f>SUM(E9:E9)</f>
        <v>481.76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208</v>
      </c>
      <c r="C9" s="14" t="s">
        <v>209</v>
      </c>
      <c r="D9" s="23">
        <f t="shared" si="0"/>
        <v>481.76</v>
      </c>
      <c r="E9" s="19">
        <v>481.76</v>
      </c>
      <c r="F9" s="19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10" workbookViewId="0">
      <selection activeCell="F11" sqref="F11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4" t="s">
        <v>68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 x14ac:dyDescent="0.15">
      <c r="A2" s="49" t="s">
        <v>205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176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 x14ac:dyDescent="0.2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 x14ac:dyDescent="0.2">
      <c r="A4" s="48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481.76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481.76</v>
      </c>
      <c r="F10" s="19">
        <v>481.76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481.76</v>
      </c>
      <c r="D35" s="14" t="s">
        <v>29</v>
      </c>
      <c r="E35" s="23">
        <f>E10</f>
        <v>481.76</v>
      </c>
      <c r="F35" s="23">
        <f>F10</f>
        <v>481.76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481.76</v>
      </c>
      <c r="D37" s="14" t="s">
        <v>34</v>
      </c>
      <c r="E37" s="23">
        <f>E35</f>
        <v>481.76</v>
      </c>
      <c r="F37" s="23">
        <f>F35</f>
        <v>481.76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21" sqref="F21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4" t="s">
        <v>77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 x14ac:dyDescent="0.2">
      <c r="A2" s="47" t="s">
        <v>205</v>
      </c>
      <c r="B2" s="45" t="str">
        <f>""</f>
        <v/>
      </c>
      <c r="C2" s="46" t="s">
        <v>176</v>
      </c>
      <c r="D2" s="45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1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481.76</v>
      </c>
      <c r="E6" s="23">
        <f>E7</f>
        <v>481.76</v>
      </c>
      <c r="F6" s="23">
        <f>F7</f>
        <v>0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E7" si="0">D8</f>
        <v>481.76</v>
      </c>
      <c r="E7" s="23">
        <f t="shared" si="0"/>
        <v>481.76</v>
      </c>
      <c r="F7" s="23">
        <f>F8</f>
        <v>0</v>
      </c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9">
        <f>SUM(D9:D9)</f>
        <v>481.76</v>
      </c>
      <c r="E8" s="29">
        <f>SUM(E9:E9)</f>
        <v>481.76</v>
      </c>
      <c r="F8" s="29">
        <f>SUM(F9:F9)</f>
        <v>0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ref="D9" si="1">E9+F9</f>
        <v>481.76</v>
      </c>
      <c r="E9" s="19">
        <v>481.76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H38" sqref="H38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4" t="s">
        <v>78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19.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62</v>
      </c>
      <c r="E3" s="48" t="s">
        <v>62</v>
      </c>
      <c r="F3" s="48" t="s">
        <v>63</v>
      </c>
    </row>
    <row r="4" spans="1:6" s="25" customFormat="1" ht="18" customHeight="1" x14ac:dyDescent="0.2">
      <c r="A4" s="48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481.76</v>
      </c>
      <c r="E6" s="23">
        <f>E7+E18+E39+E45</f>
        <v>432.23</v>
      </c>
      <c r="F6" s="23">
        <f>F7+F18+F39+F45</f>
        <v>49.53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143.22999999999999</v>
      </c>
      <c r="E7" s="29">
        <f>SUM(E8:E17)</f>
        <v>143.22999999999999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25.2</v>
      </c>
      <c r="E13" s="19">
        <v>25.2</v>
      </c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118.03</v>
      </c>
      <c r="E14" s="19">
        <v>118.03</v>
      </c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49.53</v>
      </c>
      <c r="E18" s="29">
        <f>SUM(E19:E38)</f>
        <v>0</v>
      </c>
      <c r="F18" s="29">
        <f>SUM(F19:F38)</f>
        <v>49.53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5</v>
      </c>
      <c r="E19" s="19">
        <v>0</v>
      </c>
      <c r="F19" s="19">
        <v>5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0</v>
      </c>
      <c r="E23" s="19">
        <v>0</v>
      </c>
      <c r="F23" s="19"/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0.5</v>
      </c>
      <c r="E24" s="19">
        <v>0</v>
      </c>
      <c r="F24" s="19">
        <v>0.5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0</v>
      </c>
      <c r="E25" s="19">
        <v>0</v>
      </c>
      <c r="F25" s="38"/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0</v>
      </c>
      <c r="E26" s="19">
        <v>0</v>
      </c>
      <c r="F26" s="19"/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6.5</v>
      </c>
      <c r="E27" s="19">
        <v>0</v>
      </c>
      <c r="F27" s="19">
        <v>6.5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6</v>
      </c>
      <c r="E28" s="19">
        <v>0</v>
      </c>
      <c r="F28" s="19">
        <v>6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0</v>
      </c>
      <c r="E30" s="19">
        <v>0</v>
      </c>
      <c r="F30" s="37"/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1.3</v>
      </c>
      <c r="E31" s="19">
        <v>0</v>
      </c>
      <c r="F31" s="19">
        <v>1.3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8.25</v>
      </c>
      <c r="E32" s="19">
        <v>0</v>
      </c>
      <c r="F32" s="37">
        <v>8.25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1</v>
      </c>
      <c r="E37" s="19">
        <v>0</v>
      </c>
      <c r="F37" s="19">
        <v>1</v>
      </c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20.98</v>
      </c>
      <c r="E38" s="19">
        <v>0</v>
      </c>
      <c r="F38" s="37">
        <f>1.45+17.73+1.8</f>
        <v>20.98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289</v>
      </c>
      <c r="E39" s="29">
        <f>SUM(E40:E44)</f>
        <v>289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259</v>
      </c>
      <c r="E41" s="19">
        <v>259</v>
      </c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30</v>
      </c>
      <c r="E43" s="19">
        <v>30</v>
      </c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4" t="s">
        <v>164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30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2" t="s">
        <v>166</v>
      </c>
      <c r="B1" s="53"/>
      <c r="C1" s="53"/>
      <c r="D1" s="53"/>
      <c r="E1" s="54"/>
      <c r="F1" s="53"/>
    </row>
    <row r="2" spans="1:6" s="34" customFormat="1" ht="21" customHeight="1" x14ac:dyDescent="0.2">
      <c r="A2" s="55" t="s">
        <v>205</v>
      </c>
      <c r="B2" s="56"/>
      <c r="C2" s="57" t="s">
        <v>176</v>
      </c>
      <c r="D2" s="56"/>
      <c r="E2" s="33" t="s">
        <v>176</v>
      </c>
      <c r="F2" s="33" t="s">
        <v>1</v>
      </c>
    </row>
    <row r="3" spans="1:6" s="1" customFormat="1" ht="18" customHeight="1" x14ac:dyDescent="0.2">
      <c r="A3" s="58" t="s">
        <v>2</v>
      </c>
      <c r="B3" s="58" t="s">
        <v>37</v>
      </c>
      <c r="C3" s="59"/>
      <c r="D3" s="58" t="s">
        <v>57</v>
      </c>
      <c r="E3" s="58" t="s">
        <v>62</v>
      </c>
      <c r="F3" s="58" t="s">
        <v>63</v>
      </c>
    </row>
    <row r="4" spans="1:6" s="1" customFormat="1" ht="30" customHeight="1" x14ac:dyDescent="0.2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2" t="s">
        <v>167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 x14ac:dyDescent="0.2">
      <c r="A2" s="61" t="s">
        <v>205</v>
      </c>
      <c r="B2" s="62" t="str">
        <f>""</f>
        <v/>
      </c>
      <c r="C2" s="62" t="str">
        <f>""</f>
        <v/>
      </c>
      <c r="D2" s="63" t="s">
        <v>176</v>
      </c>
      <c r="E2" s="61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58" t="s">
        <v>2</v>
      </c>
      <c r="B3" s="58" t="s">
        <v>168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 x14ac:dyDescent="0.2">
      <c r="A4" s="58" t="s">
        <v>6</v>
      </c>
      <c r="B4" s="58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2019-03-01T12:40:22Z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