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895" windowHeight="10350" tabRatio="819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52511" refMode="R1C1" iterateCount="1"/>
</workbook>
</file>

<file path=xl/calcChain.xml><?xml version="1.0" encoding="utf-8"?>
<calcChain xmlns="http://schemas.openxmlformats.org/spreadsheetml/2006/main">
  <c r="D41" i="7"/>
  <c r="D43"/>
  <c r="D44"/>
  <c r="C10" i="10" l="1"/>
  <c r="C8" s="1"/>
  <c r="D8"/>
  <c r="D6" s="1"/>
  <c r="C6" s="1"/>
  <c r="F35" i="2"/>
  <c r="F37" s="1"/>
  <c r="E10"/>
  <c r="E35"/>
  <c r="E37" s="1"/>
  <c r="C37"/>
  <c r="C35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2"/>
  <c r="D46"/>
  <c r="D47"/>
  <c r="D48"/>
  <c r="E7"/>
  <c r="E18"/>
  <c r="E39"/>
  <c r="E45"/>
  <c r="F45"/>
  <c r="F39"/>
  <c r="F18"/>
  <c r="F7"/>
  <c r="D9" i="6"/>
  <c r="D8" s="1"/>
  <c r="D7" s="1"/>
  <c r="E8"/>
  <c r="E7" s="1"/>
  <c r="F8"/>
  <c r="D9" i="3"/>
  <c r="E8"/>
  <c r="E7" s="1"/>
  <c r="D9" i="5"/>
  <c r="F8" i="3"/>
  <c r="F7" s="1"/>
  <c r="E8" i="5"/>
  <c r="D8" s="1"/>
  <c r="C35" i="4"/>
  <c r="C38" s="1"/>
  <c r="E35"/>
  <c r="E38" s="1"/>
  <c r="F6" i="3" l="1"/>
  <c r="D45" i="7"/>
  <c r="F7" i="6"/>
  <c r="F6" s="1"/>
  <c r="E7" i="5"/>
  <c r="D8" i="3"/>
  <c r="E6" i="6"/>
  <c r="F6" i="7"/>
  <c r="D18"/>
  <c r="D39"/>
  <c r="D7"/>
  <c r="E6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6" i="7" l="1"/>
  <c r="D6" i="6"/>
  <c r="D7" i="5"/>
  <c r="E6"/>
  <c r="D6" s="1"/>
  <c r="D7" i="3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<sst xmlns="http://schemas.openxmlformats.org/spreadsheetml/2006/main" count="504" uniqueCount="210">
  <si>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</si>
  <si>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</si>
  <si>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</si>
  <si>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</si>
  <si>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</si>
  <si>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</si>
  <si>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</si>
  <si>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</si>
  <si>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</si>
  <si>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</si>
  <si>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</si>
  <si>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</si>
  <si>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</si>
  <si>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</si>
  <si>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</si>
  <si>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</si>
  <si>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</si>
  <si>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</si>
  <si>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</si>
  <si>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</si>
  <si>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</si>
  <si>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</si>
  <si>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</si>
  <si>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</si>
  <si>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</si>
  <si>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</si>
  <si>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</si>
  <si>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</si>
  <si>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</si>
  <si>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</si>
  <si>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</si>
  <si>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</si>
  <si>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</si>
  <si>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</si>
  <si>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</si>
  <si>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</si>
  <si>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</si>
  <si>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</si>
  <si>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</si>
  <si>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</si>
  <si>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</si>
  <si>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</si>
  <si>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</si>
  <si>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</si>
  <si>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</si>
  <si>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</si>
  <si>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</si>
  <si>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</si>
  <si>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</si>
  <si>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</si>
  <si>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</si>
  <si>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</si>
  <si>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</si>
  <si>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</si>
  <si>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</si>
  <si>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</si>
  <si>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</si>
  <si>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</si>
  <si>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</si>
  <si>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</si>
  <si>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</si>
  <si>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</si>
  <si>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</si>
  <si>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</si>
  <si>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</si>
  <si>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</si>
  <si>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</si>
  <si>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</si>
  <si>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</si>
  <si>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</si>
  <si>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</si>
  <si>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</si>
  <si>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</si>
  <si>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</si>
  <si>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</si>
  <si>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</si>
  <si>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</si>
  <si>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</si>
  <si>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</si>
  <si>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</si>
  <si>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</si>
  <si>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</si>
  <si>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</si>
  <si>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</si>
  <si>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</si>
  <si>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</si>
  <si>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</si>
  <si>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</si>
  <si>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</si>
  <si>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</si>
  <si>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</si>
  <si>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</si>
  <si>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</si>
  <si>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</si>
  <si>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</si>
  <si>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</si>
  <si>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</si>
  <si>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</si>
  <si>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</si>
  <si>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</si>
  <si>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</si>
  <si>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</si>
  <si>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</si>
  <si>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</si>
  <si>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</si>
  <si>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</si>
  <si>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</si>
  <si>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</si>
  <si>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</si>
  <si>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</si>
  <si>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</si>
  <si>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</si>
  <si>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</si>
  <si>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</si>
  <si>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</si>
  <si>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</si>
  <si>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</si>
  <si>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</si>
  <si>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</si>
  <si>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</si>
  <si>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</si>
  <si>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</si>
  <si>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</si>
  <si>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</si>
  <si>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</si>
  <si>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</si>
  <si>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</si>
  <si>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</si>
  <si>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</si>
  <si>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</si>
  <si>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</si>
  <si>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</si>
  <si>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</si>
  <si>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</si>
  <si>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</si>
  <si>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</si>
  <si>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</si>
  <si>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</si>
  <si>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</si>
  <si>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</si>
  <si>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</si>
  <si>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</si>
  <si>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</si>
  <si>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</si>
  <si>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</si>
  <si>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</si>
  <si>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</si>
  <si>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</si>
  <si>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</si>
  <si>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</si>
  <si>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</si>
  <si>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</si>
  <si>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</si>
  <si>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</si>
  <si>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</si>
  <si>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</si>
  <si>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</si>
  <si>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</si>
  <si>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</si>
  <si>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</si>
  <si>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</si>
  <si>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</si>
  <si>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</si>
  <si>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</si>
  <si>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</si>
  <si>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</si>
  <si>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</si>
  <si>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</si>
  <si>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</si>
  <si>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</si>
  <si>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</si>
  <si>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</si>
  <si>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</si>
  <si>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</si>
  <si>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</si>
  <si>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</si>
  <si>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</si>
  <si>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</si>
  <si>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</si>
  <si>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</si>
  <si>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</si>
  <si>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</si>
  <si>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</si>
  <si>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</si>
  <si>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</si>
  <si>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</si>
  <si>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</si>
  <si>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</si>
  <si>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</si>
  <si>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</si>
  <si>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</si>
  <si>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</si>
  <si>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</si>
  <si>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</si>
  <si>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</si>
  <si>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</si>
  <si>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</si>
  <si>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</si>
  <si>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</si>
  <si>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</si>
  <si>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</si>
  <si>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31003</t>
  </si>
  <si>
    <t>专用设备购置</t>
  </si>
  <si>
    <t>部门编码及名称：[401004004]唐山市丰南区第一中学</t>
    <phoneticPr fontId="4" type="noConversion"/>
  </si>
  <si>
    <t>部门编码及名称：[401004004]唐山市丰南区第一中学</t>
    <phoneticPr fontId="4" type="noConversion"/>
  </si>
  <si>
    <t>部门编码及名称：[401004004]唐山市丰南区第一中学</t>
    <phoneticPr fontId="4" type="noConversion"/>
  </si>
  <si>
    <t>2050204</t>
    <phoneticPr fontId="4" type="noConversion"/>
  </si>
  <si>
    <t>高中教育</t>
    <phoneticPr fontId="4" type="noConversion"/>
  </si>
  <si>
    <t>高中教育</t>
    <phoneticPr fontId="4" type="noConversion"/>
  </si>
  <si>
    <t>高中教育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</si>
</sst>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abSelected="1" topLeftCell="A16" workbookViewId="0">
      <selection activeCell="K11" sqref="K11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>
      <c r="A2" s="42" t="s">
        <v>203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8098.68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8098.68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8098.68</v>
      </c>
      <c r="D35" s="14" t="s">
        <v>29</v>
      </c>
      <c r="E35" s="23">
        <f>E10</f>
        <v>8098.68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8098.68</v>
      </c>
      <c r="D38" s="14" t="s">
        <v>34</v>
      </c>
      <c r="E38" s="23">
        <f>E35</f>
        <v>8098.68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D17" sqref="D17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>
      <c r="A2" s="47" t="s">
        <v>204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8098.68</v>
      </c>
      <c r="E6" s="23">
        <f>E7</f>
        <v>8098.68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8098.68</v>
      </c>
      <c r="E7" s="23">
        <f>E8</f>
        <v>8098.68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8098.68</v>
      </c>
      <c r="E8" s="29">
        <f>SUM(E9:E9)</f>
        <v>8098.68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206</v>
      </c>
      <c r="C9" s="14" t="s">
        <v>207</v>
      </c>
      <c r="D9" s="23">
        <f t="shared" si="0"/>
        <v>8098.68</v>
      </c>
      <c r="E9" s="19">
        <v>8098.68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E9" sqref="E9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>
      <c r="A2" s="47" t="s">
        <v>203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8098.68</v>
      </c>
      <c r="E6" s="23">
        <f>E7</f>
        <v>8082.68</v>
      </c>
      <c r="F6" s="23">
        <f>F7</f>
        <v>16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8098.68</v>
      </c>
      <c r="E7" s="23">
        <f>E8</f>
        <v>8082.68</v>
      </c>
      <c r="F7" s="23">
        <f>F8</f>
        <v>16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8098.68</v>
      </c>
      <c r="E8" s="29">
        <f>SUM(E9:E9)</f>
        <v>8082.68</v>
      </c>
      <c r="F8" s="29">
        <f>SUM(F9:F9)</f>
        <v>16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206</v>
      </c>
      <c r="C9" s="14" t="s">
        <v>208</v>
      </c>
      <c r="D9" s="23">
        <f t="shared" si="0"/>
        <v>8098.68</v>
      </c>
      <c r="E9" s="19">
        <v>8082.68</v>
      </c>
      <c r="F9" s="19">
        <v>16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topLeftCell="A19" workbookViewId="0">
      <selection activeCell="D29" sqref="D29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>
      <c r="A2" s="49" t="s">
        <v>203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8098.68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8098.68</v>
      </c>
      <c r="F10" s="19">
        <v>8098.68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8098.68</v>
      </c>
      <c r="D35" s="14" t="s">
        <v>29</v>
      </c>
      <c r="E35" s="23">
        <f>E10</f>
        <v>8098.68</v>
      </c>
      <c r="F35" s="23">
        <f>F10</f>
        <v>8098.68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8098.68</v>
      </c>
      <c r="D37" s="14" t="s">
        <v>34</v>
      </c>
      <c r="E37" s="23">
        <f>E35</f>
        <v>8098.68</v>
      </c>
      <c r="F37" s="23">
        <f>F35</f>
        <v>8098.68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D17" sqref="D17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>
      <c r="A2" s="47" t="s">
        <v>203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8098.68</v>
      </c>
      <c r="E6" s="23">
        <f>E7</f>
        <v>8082.68</v>
      </c>
      <c r="F6" s="23">
        <f>F7</f>
        <v>16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E7" si="0">D8</f>
        <v>8098.68</v>
      </c>
      <c r="E7" s="23">
        <f t="shared" si="0"/>
        <v>8082.68</v>
      </c>
      <c r="F7" s="23">
        <f>F8</f>
        <v>16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8098.68</v>
      </c>
      <c r="E8" s="29">
        <f>SUM(E9:E9)</f>
        <v>8082.68</v>
      </c>
      <c r="F8" s="29">
        <f>SUM(F9:F9)</f>
        <v>16</v>
      </c>
    </row>
    <row r="9" spans="1:6" ht="16.5" customHeight="1">
      <c r="A9" s="8">
        <f>ROW()</f>
        <v>9</v>
      </c>
      <c r="B9" s="14" t="s">
        <v>206</v>
      </c>
      <c r="C9" s="14" t="s">
        <v>209</v>
      </c>
      <c r="D9" s="23">
        <f t="shared" ref="D9" si="1">E9+F9</f>
        <v>8098.68</v>
      </c>
      <c r="E9" s="19">
        <v>8082.68</v>
      </c>
      <c r="F9" s="19">
        <v>16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topLeftCell="A13" workbookViewId="0">
      <selection activeCell="H17" sqref="H17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>
      <c r="A2" s="49" t="s">
        <v>203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8082.68</v>
      </c>
      <c r="E6" s="23">
        <f>E7+E18+E39+E45</f>
        <v>6314.68</v>
      </c>
      <c r="F6" s="23">
        <f>F7+F18+F39+F45</f>
        <v>1767.9999999999998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6220.06</v>
      </c>
      <c r="E7" s="29">
        <f>SUM(E8:E17)</f>
        <v>6220.06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1978.9</v>
      </c>
      <c r="E8" s="19">
        <v>1978.9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383.56</v>
      </c>
      <c r="E9" s="19">
        <v>383.56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1693</v>
      </c>
      <c r="E11" s="19">
        <v>1693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669</v>
      </c>
      <c r="E12" s="19">
        <v>669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245</v>
      </c>
      <c r="E13" s="19">
        <v>245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315</v>
      </c>
      <c r="E14" s="19">
        <v>315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68</v>
      </c>
      <c r="E15" s="19">
        <v>68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402</v>
      </c>
      <c r="E16" s="19">
        <v>402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465.6</v>
      </c>
      <c r="E17" s="19">
        <v>465.6</v>
      </c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1708.9099999999999</v>
      </c>
      <c r="E18" s="29">
        <f>SUM(E19:E38)</f>
        <v>0</v>
      </c>
      <c r="F18" s="29">
        <f>SUM(F19:F38)</f>
        <v>1708.9099999999999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42.63</v>
      </c>
      <c r="E19" s="19">
        <v>0</v>
      </c>
      <c r="F19" s="19">
        <v>42.63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45</v>
      </c>
      <c r="E20" s="19">
        <v>0</v>
      </c>
      <c r="F20" s="19">
        <v>45</v>
      </c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1.2</v>
      </c>
      <c r="E21" s="19">
        <v>0</v>
      </c>
      <c r="F21" s="19">
        <v>1.2</v>
      </c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50</v>
      </c>
      <c r="E22" s="19">
        <v>0</v>
      </c>
      <c r="F22" s="19">
        <v>50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97</v>
      </c>
      <c r="E23" s="19">
        <v>0</v>
      </c>
      <c r="F23" s="19">
        <v>97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16</v>
      </c>
      <c r="E24" s="19">
        <v>0</v>
      </c>
      <c r="F24" s="19">
        <v>16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541.4</v>
      </c>
      <c r="E25" s="19">
        <v>0</v>
      </c>
      <c r="F25" s="38">
        <v>541.4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30</v>
      </c>
      <c r="E26" s="19">
        <v>0</v>
      </c>
      <c r="F26" s="19">
        <v>30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5</v>
      </c>
      <c r="E27" s="19">
        <v>0</v>
      </c>
      <c r="F27" s="19">
        <v>5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104</v>
      </c>
      <c r="E28" s="19">
        <v>0</v>
      </c>
      <c r="F28" s="19">
        <v>104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0</v>
      </c>
      <c r="E29" s="19">
        <v>0</v>
      </c>
      <c r="F29" s="19"/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27</v>
      </c>
      <c r="E30" s="19">
        <v>0</v>
      </c>
      <c r="F30" s="37">
        <v>27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21</v>
      </c>
      <c r="E31" s="19">
        <v>0</v>
      </c>
      <c r="F31" s="19">
        <v>21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563.1</v>
      </c>
      <c r="E32" s="19">
        <v>0</v>
      </c>
      <c r="F32" s="37">
        <v>563.1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16</v>
      </c>
      <c r="E33" s="19">
        <v>0</v>
      </c>
      <c r="F33" s="19">
        <v>16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67</v>
      </c>
      <c r="E34" s="19">
        <v>0</v>
      </c>
      <c r="F34" s="19">
        <v>67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45</v>
      </c>
      <c r="E35" s="19">
        <v>0</v>
      </c>
      <c r="F35" s="19">
        <v>45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27</v>
      </c>
      <c r="E37" s="19">
        <v>0</v>
      </c>
      <c r="F37" s="19">
        <v>27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10.58</v>
      </c>
      <c r="E38" s="19">
        <v>0</v>
      </c>
      <c r="F38" s="37">
        <v>10.58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94.62</v>
      </c>
      <c r="E39" s="29">
        <f>SUM(E40:E44)</f>
        <v>94.62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77</v>
      </c>
      <c r="E41" s="19">
        <v>77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14.15</v>
      </c>
      <c r="E43" s="19">
        <v>14.15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3.47</v>
      </c>
      <c r="E44" s="19">
        <v>3.47</v>
      </c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59.089999999999996</v>
      </c>
      <c r="E45" s="29">
        <f>SUM(E46:E48)</f>
        <v>0</v>
      </c>
      <c r="F45" s="29">
        <f>SUM(F46:F48)</f>
        <v>59.089999999999996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52.98</v>
      </c>
      <c r="E46" s="19">
        <v>0</v>
      </c>
      <c r="F46" s="19">
        <v>52.98</v>
      </c>
    </row>
    <row r="47" spans="1:6" ht="17.25" customHeight="1">
      <c r="A47" s="8">
        <f>ROW()</f>
        <v>47</v>
      </c>
      <c r="B47" s="14" t="s">
        <v>201</v>
      </c>
      <c r="C47" s="14" t="s">
        <v>202</v>
      </c>
      <c r="D47" s="23">
        <f t="shared" si="0"/>
        <v>6.11</v>
      </c>
      <c r="E47" s="19">
        <v>0</v>
      </c>
      <c r="F47" s="19">
        <v>6.11</v>
      </c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F11" sqref="F11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>
      <c r="A2" s="49" t="s">
        <v>203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E2" sqref="A2:E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2" t="s">
        <v>166</v>
      </c>
      <c r="B1" s="53"/>
      <c r="C1" s="53"/>
      <c r="D1" s="53"/>
      <c r="E1" s="54"/>
      <c r="F1" s="53"/>
    </row>
    <row r="2" spans="1:6" s="34" customFormat="1" ht="21" customHeight="1">
      <c r="A2" s="55" t="s">
        <v>203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workbookViewId="0">
      <selection activeCell="D11" sqref="D11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>
      <c r="A2" s="61" t="s">
        <v>205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2019-02-26T08:31:46Z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