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附件1部门自评--预算部门具体项目汇总表" sheetId="3" r:id="rId1"/>
    <sheet name="附件1部门自评--预算部门具体项目汇总表 (保留两位小数)" sheetId="4" r:id="rId2"/>
  </sheets>
  <calcPr calcId="144525"/>
</workbook>
</file>

<file path=xl/sharedStrings.xml><?xml version="1.0" encoding="utf-8"?>
<sst xmlns="http://schemas.openxmlformats.org/spreadsheetml/2006/main" count="564" uniqueCount="103">
  <si>
    <t>附件1：</t>
  </si>
  <si>
    <t>丰南区2024年度财政支出绩效评价情况表（预算部门）</t>
  </si>
  <si>
    <t>部门名称（盖章）：</t>
  </si>
  <si>
    <t>序号</t>
  </si>
  <si>
    <t>单位名称</t>
  </si>
  <si>
    <t>项目名称</t>
  </si>
  <si>
    <t>预算安排资金（万元）</t>
  </si>
  <si>
    <t>实际支出资金（不含部门上年结转资金）（万元）</t>
  </si>
  <si>
    <t>预算执行率</t>
  </si>
  <si>
    <t>评价等次</t>
  </si>
  <si>
    <t>是否涉密</t>
  </si>
  <si>
    <t>备注</t>
  </si>
  <si>
    <t>合计</t>
  </si>
  <si>
    <t>上级资金</t>
  </si>
  <si>
    <t>债券资金</t>
  </si>
  <si>
    <t>区级资金</t>
  </si>
  <si>
    <t>小计</t>
  </si>
  <si>
    <t>共同事权转移支付资金</t>
  </si>
  <si>
    <t>专项转移支付资金</t>
  </si>
  <si>
    <t>增发国债</t>
  </si>
  <si>
    <t>超长期国债</t>
  </si>
  <si>
    <t>中央</t>
  </si>
  <si>
    <t>省</t>
  </si>
  <si>
    <t>市</t>
  </si>
  <si>
    <t>优</t>
  </si>
  <si>
    <t>否</t>
  </si>
  <si>
    <t>唐山市丰南区疾病预防控制中心</t>
  </si>
  <si>
    <t>非免疫规划疫苗储存运输费</t>
  </si>
  <si>
    <t>唐山市丰南区妇幼保健院</t>
  </si>
  <si>
    <t>妇幼保健院-劳务派遣人员经费（劳务费）</t>
  </si>
  <si>
    <t>唐山市丰南区医院</t>
  </si>
  <si>
    <t>公立医院—区医院援疆补助</t>
  </si>
  <si>
    <t>唐山市丰南区医院/唐山市丰南区中医医院</t>
  </si>
  <si>
    <t>公立医院综合改革</t>
  </si>
  <si>
    <t>唐山市丰南区卫生健康局</t>
  </si>
  <si>
    <t>红十字会经费</t>
  </si>
  <si>
    <t>后遗症管理维稳经费</t>
  </si>
  <si>
    <t>护士节、医师节表彰奖励经费</t>
  </si>
  <si>
    <t>唐山市丰南区黄各庄镇中心卫生院</t>
  </si>
  <si>
    <t>黄各庄镇中心卫生院租金</t>
  </si>
  <si>
    <t>唐山市丰南区计划生育技术服务站</t>
  </si>
  <si>
    <t>婚前医学检查经费</t>
  </si>
  <si>
    <t>卫健局/2家公立医院/22家基层医疗单位/疾控/妇幼/计生服务站</t>
  </si>
  <si>
    <t>基本公共卫生服务补助项目</t>
  </si>
  <si>
    <t>丰南区卫生健康局/22家基层医疗单位</t>
  </si>
  <si>
    <t>基本药物制度补助资金</t>
  </si>
  <si>
    <t>基本技术免费服务经费</t>
  </si>
  <si>
    <t>疾病预防控制费用</t>
  </si>
  <si>
    <t>疾病预防控制中心-劳务派遣人员经费（劳务费）</t>
  </si>
  <si>
    <t>计划生育独生子女父母奖励</t>
  </si>
  <si>
    <t>计划生育技术服务站-劳务派遣人员经费（劳务费）</t>
  </si>
  <si>
    <t>计划生育奖扶特扶资金</t>
  </si>
  <si>
    <t>计划生育救助公益金</t>
  </si>
  <si>
    <t>计划生育提高养老保险金待遇</t>
  </si>
  <si>
    <t>家庭医生签约服务项目</t>
  </si>
  <si>
    <t>就业见习基本生活费补贴</t>
  </si>
  <si>
    <t>局机关-劳务派遣人员经费（劳务费）</t>
  </si>
  <si>
    <t>免费无创、孕妇耳聋基因筛查项目</t>
  </si>
  <si>
    <t>省级慢性病综合防范示范区创建经费</t>
  </si>
  <si>
    <t>食品药品从业人员健康体检经费</t>
  </si>
  <si>
    <t>退役军人公益性岗位安置费用</t>
  </si>
  <si>
    <t>卫生监督所定制卫生监督服装费用</t>
  </si>
  <si>
    <t>乡村一体化管理</t>
  </si>
  <si>
    <t>乡医培训费</t>
  </si>
  <si>
    <t>行政事业及其他单位公费医疗经费</t>
  </si>
  <si>
    <t>业务工作经费</t>
  </si>
  <si>
    <t>丰南区医院/卫健局/小集卫生院/22家基层医疗单位</t>
  </si>
  <si>
    <t>2024年省级公共卫生服务补助资金-公共卫生服务体系建设-白内障-增补叶酸</t>
  </si>
  <si>
    <t>差</t>
  </si>
  <si>
    <t>以前年度-省级公共卫生服务补助资金</t>
  </si>
  <si>
    <t>疫情报告员补助经费</t>
  </si>
  <si>
    <t>婴幼儿照护项目</t>
  </si>
  <si>
    <t>原"赤脚医生"养老保险补助经费</t>
  </si>
  <si>
    <t>唐山市丰南区卫生健康局本级</t>
  </si>
  <si>
    <t>院前急救体系建设所需资金</t>
  </si>
  <si>
    <t>疫情防控集中隔离管控费用</t>
  </si>
  <si>
    <t>全员核酸检测物资、基建、相关设备等资金</t>
  </si>
  <si>
    <t>区医院垫付疫情期间方舱费用</t>
  </si>
  <si>
    <t>核酸检测实验室后勤保障费</t>
  </si>
  <si>
    <t>]唐山市丰南区卫生健康局本级丰南区疾病控制中心</t>
  </si>
  <si>
    <t>2024年中央重大传染病防控经费</t>
  </si>
  <si>
    <t>革命老区转移支付-唐山市丰南区妇幼保健院医疗保健能力提升项目（唐财预[2023]30号）</t>
  </si>
  <si>
    <t>唐山市丰南区中医医院</t>
  </si>
  <si>
    <t>丰南区中医院新建及改建方舱医院相关资金</t>
  </si>
  <si>
    <t>丰南区医院新建传染病房楼项目资金</t>
  </si>
  <si>
    <t>唐山市丰南区岔河镇中心卫生院</t>
  </si>
  <si>
    <t>岔河镇中心卫生院新建及搬迁新址所需资金</t>
  </si>
  <si>
    <t>丰南区疾病预防控制中心/唐山市丰南区妇幼保健院</t>
  </si>
  <si>
    <t>2024中央重大公共卫生服务补助资金</t>
  </si>
  <si>
    <t>唐山市丰南区卫生健康局/丰南区中医医院/丰南区岔河镇卫生院</t>
  </si>
  <si>
    <t>中医药发展资金</t>
  </si>
  <si>
    <t>2024年中央医疗服务与保障能力提升（医疗卫生机构能力建设、卫生健康人才培养）补助资金</t>
  </si>
  <si>
    <t>唐山市丰南区小集镇中心卫生院</t>
  </si>
  <si>
    <t>2024年中央医疗服务与保障能力提升（医疗卫生机构能力建设）补助资金（第三批）(唐财社[2024]67号）</t>
  </si>
  <si>
    <t>卫生健康人才培养补助资金</t>
  </si>
  <si>
    <t>2024年高校选聘所需资金</t>
  </si>
  <si>
    <t>2024年第六批新增政府债券资金-丰南区中医医院医疗设施能力提升项目（唐财债[2024]14号）</t>
  </si>
  <si>
    <t>14周岁女童免费接种HPV疫苗工程</t>
  </si>
  <si>
    <t>]唐山市丰南区卫生健康局本级</t>
  </si>
  <si>
    <t>120院前急救车辆费用项目</t>
  </si>
  <si>
    <t>唐山市丰南区中医医院/唐山市丰南区医院</t>
  </si>
  <si>
    <t>青少年脊柱侧弯免费筛查补助资金</t>
  </si>
  <si>
    <t>备注：评价总分设置为100分，得分与等级对应关系为：90分及以上为优、80（含）-89分为良、60（含）-79分为中、60分以下为差。涉密项目不予公开。</t>
  </si>
</sst>
</file>

<file path=xl/styles.xml><?xml version="1.0" encoding="utf-8"?>
<styleSheet xmlns="http://schemas.openxmlformats.org/spreadsheetml/2006/main">
  <numFmts count="6">
    <numFmt numFmtId="176" formatCode="0.00000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0.00_ "/>
  </numFmts>
  <fonts count="29">
    <font>
      <sz val="12"/>
      <name val="宋体"/>
      <charset val="134"/>
    </font>
    <font>
      <sz val="12"/>
      <color theme="1"/>
      <name val="宋体"/>
      <charset val="134"/>
    </font>
    <font>
      <sz val="11"/>
      <color rgb="FF000000"/>
      <name val="宋体"/>
      <charset val="134"/>
    </font>
    <font>
      <sz val="14"/>
      <color rgb="FF000000"/>
      <name val="宋体"/>
      <charset val="134"/>
    </font>
    <font>
      <b/>
      <sz val="18"/>
      <color rgb="FF00000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0.5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 applyProtection="0"/>
    <xf numFmtId="0" fontId="10" fillId="3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4" borderId="14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22" borderId="13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5" borderId="12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15" borderId="13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26" borderId="15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</cellStyleXfs>
  <cellXfs count="37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/>
    <xf numFmtId="177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49" fontId="6" fillId="0" borderId="1" xfId="0" applyNumberFormat="1" applyFont="1" applyFill="1" applyBorder="1" applyAlignment="1" applyProtection="1">
      <alignment horizontal="center" vertical="center"/>
    </xf>
    <xf numFmtId="177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177" fontId="6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right" wrapText="1"/>
    </xf>
    <xf numFmtId="0" fontId="5" fillId="0" borderId="0" xfId="0" applyFont="1" applyAlignment="1"/>
    <xf numFmtId="0" fontId="5" fillId="0" borderId="1" xfId="0" applyFont="1" applyBorder="1" applyAlignment="1"/>
    <xf numFmtId="49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left" vertical="center"/>
    </xf>
    <xf numFmtId="176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I66"/>
  <sheetViews>
    <sheetView tabSelected="1" workbookViewId="0">
      <pane ySplit="7" topLeftCell="A8" activePane="bottomLeft" state="frozen"/>
      <selection/>
      <selection pane="bottomLeft" activeCell="AL8" sqref="AL8:AL64"/>
    </sheetView>
  </sheetViews>
  <sheetFormatPr defaultColWidth="8.875" defaultRowHeight="15.75"/>
  <cols>
    <col min="1" max="1" width="3.5" style="3" customWidth="1"/>
    <col min="2" max="2" width="34.125" style="3" customWidth="1"/>
    <col min="3" max="3" width="31.625" style="3" customWidth="1"/>
    <col min="4" max="4" width="13.25" style="3" customWidth="1"/>
    <col min="5" max="5" width="11.75" style="3" customWidth="1"/>
    <col min="6" max="6" width="9.625" style="3" customWidth="1"/>
    <col min="7" max="7" width="8.125" style="3" customWidth="1"/>
    <col min="8" max="8" width="10.625" style="3" customWidth="1"/>
    <col min="9" max="9" width="7.875" style="3" customWidth="1"/>
    <col min="10" max="11" width="6.375" style="3" customWidth="1"/>
    <col min="12" max="17" width="5.875" style="3" hidden="1" customWidth="1"/>
    <col min="18" max="18" width="6.75" style="3" customWidth="1"/>
    <col min="19" max="19" width="11.875" style="3" customWidth="1"/>
    <col min="20" max="20" width="13" style="3" customWidth="1"/>
    <col min="21" max="21" width="10.625" style="3" customWidth="1"/>
    <col min="22" max="22" width="9.25" style="3" customWidth="1"/>
    <col min="23" max="23" width="8.5" style="3" customWidth="1"/>
    <col min="24" max="24" width="10.625" style="3" customWidth="1"/>
    <col min="25" max="25" width="7" style="3" customWidth="1"/>
    <col min="26" max="26" width="4" style="3" customWidth="1"/>
    <col min="27" max="27" width="5.75" style="3" customWidth="1"/>
    <col min="28" max="33" width="5.625" style="3" hidden="1" customWidth="1"/>
    <col min="34" max="34" width="7.25" style="3" customWidth="1"/>
    <col min="35" max="35" width="13.625" style="3" customWidth="1"/>
    <col min="36" max="36" width="9.375" style="3" customWidth="1"/>
    <col min="37" max="39" width="4.375" style="3" customWidth="1"/>
    <col min="40" max="269" width="8.875" style="3"/>
  </cols>
  <sheetData>
    <row r="1" ht="23" customHeight="1" spans="1:1">
      <c r="A1" s="4" t="s">
        <v>0</v>
      </c>
    </row>
    <row r="2" ht="23" customHeight="1" spans="1:1">
      <c r="A2" s="5" t="s">
        <v>1</v>
      </c>
    </row>
    <row r="3" ht="25" customHeight="1" spans="1:38">
      <c r="A3" s="6" t="s">
        <v>2</v>
      </c>
      <c r="B3" s="6"/>
      <c r="AK3" s="23"/>
      <c r="AL3" s="23"/>
    </row>
    <row r="4" ht="19" customHeight="1" spans="1:39">
      <c r="A4" s="7" t="s">
        <v>3</v>
      </c>
      <c r="B4" s="7" t="s">
        <v>4</v>
      </c>
      <c r="C4" s="7" t="s">
        <v>5</v>
      </c>
      <c r="D4" s="7" t="s">
        <v>6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7" t="s">
        <v>7</v>
      </c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7" t="s">
        <v>8</v>
      </c>
      <c r="AK4" s="7" t="s">
        <v>9</v>
      </c>
      <c r="AL4" s="24" t="s">
        <v>10</v>
      </c>
      <c r="AM4" s="7" t="s">
        <v>11</v>
      </c>
    </row>
    <row r="5" ht="19" customHeight="1" spans="1:39">
      <c r="A5" s="8"/>
      <c r="B5" s="8"/>
      <c r="C5" s="8"/>
      <c r="D5" s="7" t="s">
        <v>12</v>
      </c>
      <c r="E5" s="14" t="s">
        <v>13</v>
      </c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20"/>
      <c r="R5" s="7" t="s">
        <v>14</v>
      </c>
      <c r="S5" s="7" t="s">
        <v>15</v>
      </c>
      <c r="T5" s="7" t="s">
        <v>12</v>
      </c>
      <c r="U5" s="14" t="s">
        <v>13</v>
      </c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20"/>
      <c r="AH5" s="7" t="s">
        <v>14</v>
      </c>
      <c r="AI5" s="7" t="s">
        <v>15</v>
      </c>
      <c r="AJ5" s="8"/>
      <c r="AK5" s="8"/>
      <c r="AL5" s="25"/>
      <c r="AM5" s="8"/>
    </row>
    <row r="6" ht="19" customHeight="1" spans="1:39">
      <c r="A6" s="8"/>
      <c r="B6" s="8"/>
      <c r="C6" s="8"/>
      <c r="D6" s="8"/>
      <c r="E6" s="7" t="s">
        <v>16</v>
      </c>
      <c r="F6" s="7" t="s">
        <v>17</v>
      </c>
      <c r="G6" s="8"/>
      <c r="H6" s="8"/>
      <c r="I6" s="7" t="s">
        <v>18</v>
      </c>
      <c r="J6" s="8"/>
      <c r="K6" s="8"/>
      <c r="L6" s="17" t="s">
        <v>19</v>
      </c>
      <c r="M6" s="18"/>
      <c r="N6" s="19"/>
      <c r="O6" s="18" t="s">
        <v>20</v>
      </c>
      <c r="P6" s="18"/>
      <c r="Q6" s="19"/>
      <c r="R6" s="8"/>
      <c r="S6" s="8"/>
      <c r="T6" s="8"/>
      <c r="U6" s="22" t="s">
        <v>16</v>
      </c>
      <c r="V6" s="7" t="s">
        <v>17</v>
      </c>
      <c r="W6" s="8"/>
      <c r="X6" s="8"/>
      <c r="Y6" s="7" t="s">
        <v>18</v>
      </c>
      <c r="Z6" s="8"/>
      <c r="AA6" s="8"/>
      <c r="AB6" s="17" t="s">
        <v>19</v>
      </c>
      <c r="AC6" s="18"/>
      <c r="AD6" s="19"/>
      <c r="AE6" s="18" t="s">
        <v>20</v>
      </c>
      <c r="AF6" s="18"/>
      <c r="AG6" s="19"/>
      <c r="AH6" s="8"/>
      <c r="AI6" s="8"/>
      <c r="AJ6" s="8"/>
      <c r="AK6" s="8"/>
      <c r="AL6" s="25"/>
      <c r="AM6" s="8"/>
    </row>
    <row r="7" ht="19" customHeight="1" spans="1:39">
      <c r="A7" s="8"/>
      <c r="B7" s="8"/>
      <c r="C7" s="8"/>
      <c r="D7" s="8"/>
      <c r="E7" s="8"/>
      <c r="F7" s="7" t="s">
        <v>21</v>
      </c>
      <c r="G7" s="7" t="s">
        <v>22</v>
      </c>
      <c r="H7" s="7" t="s">
        <v>23</v>
      </c>
      <c r="I7" s="7" t="s">
        <v>21</v>
      </c>
      <c r="J7" s="7" t="s">
        <v>22</v>
      </c>
      <c r="K7" s="7" t="s">
        <v>23</v>
      </c>
      <c r="L7" s="7" t="s">
        <v>21</v>
      </c>
      <c r="M7" s="7" t="s">
        <v>22</v>
      </c>
      <c r="N7" s="7" t="s">
        <v>23</v>
      </c>
      <c r="O7" s="7" t="s">
        <v>21</v>
      </c>
      <c r="P7" s="7" t="s">
        <v>22</v>
      </c>
      <c r="Q7" s="7" t="s">
        <v>23</v>
      </c>
      <c r="R7" s="8"/>
      <c r="S7" s="8"/>
      <c r="T7" s="8"/>
      <c r="U7" s="8"/>
      <c r="V7" s="7" t="s">
        <v>21</v>
      </c>
      <c r="W7" s="7" t="s">
        <v>22</v>
      </c>
      <c r="X7" s="7" t="s">
        <v>23</v>
      </c>
      <c r="Y7" s="7" t="s">
        <v>21</v>
      </c>
      <c r="Z7" s="7" t="s">
        <v>22</v>
      </c>
      <c r="AA7" s="7" t="s">
        <v>23</v>
      </c>
      <c r="AB7" s="7" t="s">
        <v>21</v>
      </c>
      <c r="AC7" s="7" t="s">
        <v>22</v>
      </c>
      <c r="AD7" s="7" t="s">
        <v>23</v>
      </c>
      <c r="AE7" s="7" t="s">
        <v>21</v>
      </c>
      <c r="AF7" s="7" t="s">
        <v>22</v>
      </c>
      <c r="AG7" s="7" t="s">
        <v>23</v>
      </c>
      <c r="AH7" s="8"/>
      <c r="AI7" s="8"/>
      <c r="AJ7" s="8"/>
      <c r="AK7" s="8"/>
      <c r="AL7" s="26"/>
      <c r="AM7" s="8"/>
    </row>
    <row r="8" s="1" customFormat="1" ht="23" customHeight="1" spans="1:269">
      <c r="A8" s="7"/>
      <c r="B8" s="7"/>
      <c r="C8" s="7" t="s">
        <v>12</v>
      </c>
      <c r="D8" s="33">
        <f>E8+R8+S8</f>
        <v>22434.297243</v>
      </c>
      <c r="E8" s="7">
        <f>SUM(F8:Q8)</f>
        <v>8423.6307</v>
      </c>
      <c r="F8" s="7">
        <f t="shared" ref="F8:K8" si="0">SUM(F9:F64)</f>
        <v>5965.87</v>
      </c>
      <c r="G8" s="7">
        <f t="shared" si="0"/>
        <v>367.14</v>
      </c>
      <c r="H8" s="7">
        <f t="shared" si="0"/>
        <v>1951.2607</v>
      </c>
      <c r="I8" s="7">
        <f t="shared" si="0"/>
        <v>139.36</v>
      </c>
      <c r="J8" s="7">
        <f t="shared" si="0"/>
        <v>0</v>
      </c>
      <c r="K8" s="7">
        <f t="shared" si="0"/>
        <v>0</v>
      </c>
      <c r="L8" s="7">
        <f t="shared" ref="L8:S8" si="1">SUM(L9:L64)</f>
        <v>0</v>
      </c>
      <c r="M8" s="7">
        <f t="shared" si="1"/>
        <v>0</v>
      </c>
      <c r="N8" s="7">
        <f t="shared" si="1"/>
        <v>0</v>
      </c>
      <c r="O8" s="7">
        <f t="shared" si="1"/>
        <v>0</v>
      </c>
      <c r="P8" s="7">
        <f t="shared" si="1"/>
        <v>0</v>
      </c>
      <c r="Q8" s="7">
        <f t="shared" si="1"/>
        <v>0</v>
      </c>
      <c r="R8" s="7">
        <f t="shared" si="1"/>
        <v>6915</v>
      </c>
      <c r="S8" s="7">
        <f t="shared" si="1"/>
        <v>7095.666543</v>
      </c>
      <c r="T8" s="33">
        <f>U8+AH8+AI8</f>
        <v>22165.321243</v>
      </c>
      <c r="U8" s="7">
        <f>SUM(V8:AG8)</f>
        <v>8154.6547</v>
      </c>
      <c r="V8" s="7">
        <f t="shared" ref="V8:AA8" si="2">SUM(V9:V64)</f>
        <v>5765.87</v>
      </c>
      <c r="W8" s="7">
        <f t="shared" si="2"/>
        <v>302.34</v>
      </c>
      <c r="X8" s="7">
        <f t="shared" si="2"/>
        <v>1947.0847</v>
      </c>
      <c r="Y8" s="7">
        <f t="shared" si="2"/>
        <v>139.36</v>
      </c>
      <c r="Z8" s="7">
        <f t="shared" si="2"/>
        <v>0</v>
      </c>
      <c r="AA8" s="7">
        <f t="shared" si="2"/>
        <v>0</v>
      </c>
      <c r="AB8" s="7">
        <f t="shared" ref="AB8:AI8" si="3">SUM(AB9:AB64)</f>
        <v>0</v>
      </c>
      <c r="AC8" s="7">
        <f t="shared" si="3"/>
        <v>0</v>
      </c>
      <c r="AD8" s="7">
        <f t="shared" si="3"/>
        <v>0</v>
      </c>
      <c r="AE8" s="7">
        <f t="shared" si="3"/>
        <v>0</v>
      </c>
      <c r="AF8" s="7">
        <f t="shared" si="3"/>
        <v>0</v>
      </c>
      <c r="AG8" s="7">
        <f t="shared" si="3"/>
        <v>0</v>
      </c>
      <c r="AH8" s="7">
        <f t="shared" si="3"/>
        <v>6915</v>
      </c>
      <c r="AI8" s="7">
        <f t="shared" si="3"/>
        <v>7095.666543</v>
      </c>
      <c r="AJ8" s="9">
        <f>T8/D8*100</f>
        <v>98.8010500302882</v>
      </c>
      <c r="AK8" s="7" t="s">
        <v>24</v>
      </c>
      <c r="AL8" s="7" t="s">
        <v>25</v>
      </c>
      <c r="AM8" s="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  <c r="IO8" s="27"/>
      <c r="IP8" s="27"/>
      <c r="IQ8" s="27"/>
      <c r="IR8" s="27"/>
      <c r="IS8" s="27"/>
      <c r="IT8" s="27"/>
      <c r="IU8" s="27"/>
      <c r="IV8" s="27"/>
      <c r="IW8" s="27"/>
      <c r="IX8" s="27"/>
      <c r="IY8" s="27"/>
      <c r="IZ8" s="27"/>
      <c r="JA8" s="27"/>
      <c r="JB8" s="27"/>
      <c r="JC8" s="27"/>
      <c r="JD8" s="27"/>
      <c r="JE8" s="27"/>
      <c r="JF8" s="27"/>
      <c r="JG8" s="27"/>
      <c r="JH8" s="27"/>
      <c r="JI8" s="27"/>
    </row>
    <row r="9" s="2" customFormat="1" ht="24" customHeight="1" spans="1:269">
      <c r="A9" s="10">
        <v>1</v>
      </c>
      <c r="B9" s="11" t="s">
        <v>26</v>
      </c>
      <c r="C9" s="11" t="s">
        <v>27</v>
      </c>
      <c r="D9" s="34">
        <f t="shared" ref="D9:D41" si="4">SUM(E9,S9)</f>
        <v>40</v>
      </c>
      <c r="E9" s="34">
        <f t="shared" ref="E9:E41" si="5">SUM(F9:K9)</f>
        <v>0</v>
      </c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6"/>
      <c r="S9" s="34">
        <v>40</v>
      </c>
      <c r="T9" s="34">
        <f t="shared" ref="T9:T35" si="6">SUM(U9,AI9)</f>
        <v>40</v>
      </c>
      <c r="U9" s="34">
        <f t="shared" ref="U9:U35" si="7">SUM(V9:AA9)</f>
        <v>0</v>
      </c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>
        <v>40</v>
      </c>
      <c r="AJ9" s="12">
        <f t="shared" ref="AJ9:AJ40" si="8">T9/D9*100</f>
        <v>100</v>
      </c>
      <c r="AK9" s="7" t="s">
        <v>24</v>
      </c>
      <c r="AL9" s="7" t="s">
        <v>25</v>
      </c>
      <c r="AM9" s="28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29"/>
      <c r="FQ9" s="29"/>
      <c r="FR9" s="29"/>
      <c r="FS9" s="29"/>
      <c r="FT9" s="29"/>
      <c r="FU9" s="29"/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  <c r="GL9" s="29"/>
      <c r="GM9" s="29"/>
      <c r="GN9" s="29"/>
      <c r="GO9" s="29"/>
      <c r="GP9" s="29"/>
      <c r="GQ9" s="29"/>
      <c r="GR9" s="29"/>
      <c r="GS9" s="29"/>
      <c r="GT9" s="29"/>
      <c r="GU9" s="29"/>
      <c r="GV9" s="29"/>
      <c r="GW9" s="29"/>
      <c r="GX9" s="29"/>
      <c r="GY9" s="29"/>
      <c r="GZ9" s="29"/>
      <c r="HA9" s="29"/>
      <c r="HB9" s="29"/>
      <c r="HC9" s="29"/>
      <c r="HD9" s="29"/>
      <c r="HE9" s="29"/>
      <c r="HF9" s="29"/>
      <c r="HG9" s="29"/>
      <c r="HH9" s="29"/>
      <c r="HI9" s="29"/>
      <c r="HJ9" s="29"/>
      <c r="HK9" s="29"/>
      <c r="HL9" s="29"/>
      <c r="HM9" s="29"/>
      <c r="HN9" s="29"/>
      <c r="HO9" s="29"/>
      <c r="HP9" s="29"/>
      <c r="HQ9" s="29"/>
      <c r="HR9" s="29"/>
      <c r="HS9" s="29"/>
      <c r="HT9" s="29"/>
      <c r="HU9" s="29"/>
      <c r="HV9" s="29"/>
      <c r="HW9" s="29"/>
      <c r="HX9" s="29"/>
      <c r="HY9" s="29"/>
      <c r="HZ9" s="29"/>
      <c r="IA9" s="29"/>
      <c r="IB9" s="29"/>
      <c r="IC9" s="29"/>
      <c r="ID9" s="29"/>
      <c r="IE9" s="29"/>
      <c r="IF9" s="29"/>
      <c r="IG9" s="29"/>
      <c r="IH9" s="29"/>
      <c r="II9" s="29"/>
      <c r="IJ9" s="29"/>
      <c r="IK9" s="29"/>
      <c r="IL9" s="29"/>
      <c r="IM9" s="29"/>
      <c r="IN9" s="29"/>
      <c r="IO9" s="29"/>
      <c r="IP9" s="29"/>
      <c r="IQ9" s="29"/>
      <c r="IR9" s="29"/>
      <c r="IS9" s="29"/>
      <c r="IT9" s="29"/>
      <c r="IU9" s="29"/>
      <c r="IV9" s="29"/>
      <c r="IW9" s="29"/>
      <c r="IX9" s="29"/>
      <c r="IY9" s="29"/>
      <c r="IZ9" s="29"/>
      <c r="JA9" s="29"/>
      <c r="JB9" s="29"/>
      <c r="JC9" s="29"/>
      <c r="JD9" s="29"/>
      <c r="JE9" s="29"/>
      <c r="JF9" s="29"/>
      <c r="JG9" s="29"/>
      <c r="JH9" s="29"/>
      <c r="JI9" s="29"/>
    </row>
    <row r="10" s="2" customFormat="1" ht="27" customHeight="1" spans="1:269">
      <c r="A10" s="13">
        <v>2</v>
      </c>
      <c r="B10" s="11" t="s">
        <v>28</v>
      </c>
      <c r="C10" s="11" t="s">
        <v>29</v>
      </c>
      <c r="D10" s="34">
        <f t="shared" si="4"/>
        <v>13.912362</v>
      </c>
      <c r="E10" s="34">
        <f t="shared" si="5"/>
        <v>0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11"/>
      <c r="S10" s="34">
        <v>13.912362</v>
      </c>
      <c r="T10" s="34">
        <f t="shared" si="6"/>
        <v>13.912362</v>
      </c>
      <c r="U10" s="34">
        <f t="shared" si="7"/>
        <v>0</v>
      </c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4">
        <v>13.912362</v>
      </c>
      <c r="AJ10" s="12">
        <f t="shared" si="8"/>
        <v>100</v>
      </c>
      <c r="AK10" s="7" t="s">
        <v>24</v>
      </c>
      <c r="AL10" s="7" t="s">
        <v>25</v>
      </c>
      <c r="AM10" s="30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  <c r="FG10" s="29"/>
      <c r="FH10" s="29"/>
      <c r="FI10" s="29"/>
      <c r="FJ10" s="29"/>
      <c r="FK10" s="29"/>
      <c r="FL10" s="29"/>
      <c r="FM10" s="29"/>
      <c r="FN10" s="29"/>
      <c r="FO10" s="29"/>
      <c r="FP10" s="29"/>
      <c r="FQ10" s="29"/>
      <c r="FR10" s="29"/>
      <c r="FS10" s="29"/>
      <c r="FT10" s="29"/>
      <c r="FU10" s="29"/>
      <c r="FV10" s="29"/>
      <c r="FW10" s="29"/>
      <c r="FX10" s="29"/>
      <c r="FY10" s="29"/>
      <c r="FZ10" s="29"/>
      <c r="GA10" s="29"/>
      <c r="GB10" s="29"/>
      <c r="GC10" s="29"/>
      <c r="GD10" s="29"/>
      <c r="GE10" s="29"/>
      <c r="GF10" s="29"/>
      <c r="GG10" s="29"/>
      <c r="GH10" s="29"/>
      <c r="GI10" s="29"/>
      <c r="GJ10" s="29"/>
      <c r="GK10" s="29"/>
      <c r="GL10" s="29"/>
      <c r="GM10" s="29"/>
      <c r="GN10" s="29"/>
      <c r="GO10" s="29"/>
      <c r="GP10" s="29"/>
      <c r="GQ10" s="29"/>
      <c r="GR10" s="29"/>
      <c r="GS10" s="29"/>
      <c r="GT10" s="29"/>
      <c r="GU10" s="29"/>
      <c r="GV10" s="29"/>
      <c r="GW10" s="29"/>
      <c r="GX10" s="29"/>
      <c r="GY10" s="29"/>
      <c r="GZ10" s="29"/>
      <c r="HA10" s="29"/>
      <c r="HB10" s="29"/>
      <c r="HC10" s="29"/>
      <c r="HD10" s="29"/>
      <c r="HE10" s="29"/>
      <c r="HF10" s="29"/>
      <c r="HG10" s="29"/>
      <c r="HH10" s="29"/>
      <c r="HI10" s="29"/>
      <c r="HJ10" s="29"/>
      <c r="HK10" s="29"/>
      <c r="HL10" s="29"/>
      <c r="HM10" s="29"/>
      <c r="HN10" s="29"/>
      <c r="HO10" s="29"/>
      <c r="HP10" s="29"/>
      <c r="HQ10" s="29"/>
      <c r="HR10" s="29"/>
      <c r="HS10" s="29"/>
      <c r="HT10" s="29"/>
      <c r="HU10" s="29"/>
      <c r="HV10" s="29"/>
      <c r="HW10" s="29"/>
      <c r="HX10" s="29"/>
      <c r="HY10" s="29"/>
      <c r="HZ10" s="29"/>
      <c r="IA10" s="29"/>
      <c r="IB10" s="29"/>
      <c r="IC10" s="29"/>
      <c r="ID10" s="29"/>
      <c r="IE10" s="29"/>
      <c r="IF10" s="29"/>
      <c r="IG10" s="29"/>
      <c r="IH10" s="29"/>
      <c r="II10" s="29"/>
      <c r="IJ10" s="29"/>
      <c r="IK10" s="29"/>
      <c r="IL10" s="29"/>
      <c r="IM10" s="29"/>
      <c r="IN10" s="29"/>
      <c r="IO10" s="29"/>
      <c r="IP10" s="29"/>
      <c r="IQ10" s="29"/>
      <c r="IR10" s="29"/>
      <c r="IS10" s="29"/>
      <c r="IT10" s="29"/>
      <c r="IU10" s="29"/>
      <c r="IV10" s="29"/>
      <c r="IW10" s="29"/>
      <c r="IX10" s="29"/>
      <c r="IY10" s="29"/>
      <c r="IZ10" s="29"/>
      <c r="JA10" s="29"/>
      <c r="JB10" s="29"/>
      <c r="JC10" s="29"/>
      <c r="JD10" s="29"/>
      <c r="JE10" s="29"/>
      <c r="JF10" s="29"/>
      <c r="JG10" s="29"/>
      <c r="JH10" s="29"/>
      <c r="JI10" s="29"/>
    </row>
    <row r="11" s="2" customFormat="1" ht="27" customHeight="1" spans="1:269">
      <c r="A11" s="13">
        <v>3</v>
      </c>
      <c r="B11" s="11" t="s">
        <v>30</v>
      </c>
      <c r="C11" s="11" t="s">
        <v>31</v>
      </c>
      <c r="D11" s="34">
        <f t="shared" si="4"/>
        <v>15.66</v>
      </c>
      <c r="E11" s="34">
        <f t="shared" si="5"/>
        <v>0</v>
      </c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11"/>
      <c r="S11" s="34">
        <v>15.66</v>
      </c>
      <c r="T11" s="34">
        <f t="shared" si="6"/>
        <v>15.66</v>
      </c>
      <c r="U11" s="34">
        <f t="shared" si="7"/>
        <v>0</v>
      </c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4">
        <v>15.66</v>
      </c>
      <c r="AJ11" s="12">
        <f t="shared" si="8"/>
        <v>100</v>
      </c>
      <c r="AK11" s="7" t="s">
        <v>24</v>
      </c>
      <c r="AL11" s="7" t="s">
        <v>25</v>
      </c>
      <c r="AM11" s="30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  <c r="IA11" s="29"/>
      <c r="IB11" s="29"/>
      <c r="IC11" s="29"/>
      <c r="ID11" s="29"/>
      <c r="IE11" s="29"/>
      <c r="IF11" s="29"/>
      <c r="IG11" s="29"/>
      <c r="IH11" s="29"/>
      <c r="II11" s="29"/>
      <c r="IJ11" s="29"/>
      <c r="IK11" s="29"/>
      <c r="IL11" s="29"/>
      <c r="IM11" s="29"/>
      <c r="IN11" s="29"/>
      <c r="IO11" s="29"/>
      <c r="IP11" s="29"/>
      <c r="IQ11" s="29"/>
      <c r="IR11" s="29"/>
      <c r="IS11" s="29"/>
      <c r="IT11" s="29"/>
      <c r="IU11" s="29"/>
      <c r="IV11" s="29"/>
      <c r="IW11" s="29"/>
      <c r="IX11" s="29"/>
      <c r="IY11" s="29"/>
      <c r="IZ11" s="29"/>
      <c r="JA11" s="29"/>
      <c r="JB11" s="29"/>
      <c r="JC11" s="29"/>
      <c r="JD11" s="29"/>
      <c r="JE11" s="29"/>
      <c r="JF11" s="29"/>
      <c r="JG11" s="29"/>
      <c r="JH11" s="29"/>
      <c r="JI11" s="29"/>
    </row>
    <row r="12" s="2" customFormat="1" ht="27" customHeight="1" spans="1:269">
      <c r="A12" s="10">
        <v>4</v>
      </c>
      <c r="B12" s="11" t="s">
        <v>32</v>
      </c>
      <c r="C12" s="11" t="s">
        <v>33</v>
      </c>
      <c r="D12" s="34">
        <f t="shared" si="4"/>
        <v>316.47</v>
      </c>
      <c r="E12" s="34">
        <f t="shared" si="5"/>
        <v>106</v>
      </c>
      <c r="F12" s="35">
        <v>106</v>
      </c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11"/>
      <c r="S12" s="34">
        <v>210.47</v>
      </c>
      <c r="T12" s="34">
        <f t="shared" si="6"/>
        <v>316.47</v>
      </c>
      <c r="U12" s="34">
        <f t="shared" si="7"/>
        <v>106</v>
      </c>
      <c r="V12" s="35">
        <v>106</v>
      </c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4">
        <v>210.47</v>
      </c>
      <c r="AJ12" s="12">
        <f t="shared" si="8"/>
        <v>100</v>
      </c>
      <c r="AK12" s="7" t="s">
        <v>24</v>
      </c>
      <c r="AL12" s="7" t="s">
        <v>25</v>
      </c>
      <c r="AM12" s="30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9"/>
      <c r="GC12" s="29"/>
      <c r="GD12" s="29"/>
      <c r="GE12" s="29"/>
      <c r="GF12" s="29"/>
      <c r="GG12" s="29"/>
      <c r="GH12" s="29"/>
      <c r="GI12" s="29"/>
      <c r="GJ12" s="29"/>
      <c r="GK12" s="29"/>
      <c r="GL12" s="29"/>
      <c r="GM12" s="29"/>
      <c r="GN12" s="29"/>
      <c r="GO12" s="29"/>
      <c r="GP12" s="29"/>
      <c r="GQ12" s="29"/>
      <c r="GR12" s="29"/>
      <c r="GS12" s="29"/>
      <c r="GT12" s="29"/>
      <c r="GU12" s="29"/>
      <c r="GV12" s="29"/>
      <c r="GW12" s="29"/>
      <c r="GX12" s="29"/>
      <c r="GY12" s="29"/>
      <c r="GZ12" s="29"/>
      <c r="HA12" s="29"/>
      <c r="HB12" s="29"/>
      <c r="HC12" s="29"/>
      <c r="HD12" s="29"/>
      <c r="HE12" s="29"/>
      <c r="HF12" s="29"/>
      <c r="HG12" s="29"/>
      <c r="HH12" s="29"/>
      <c r="HI12" s="29"/>
      <c r="HJ12" s="29"/>
      <c r="HK12" s="29"/>
      <c r="HL12" s="29"/>
      <c r="HM12" s="29"/>
      <c r="HN12" s="29"/>
      <c r="HO12" s="29"/>
      <c r="HP12" s="29"/>
      <c r="HQ12" s="29"/>
      <c r="HR12" s="29"/>
      <c r="HS12" s="29"/>
      <c r="HT12" s="29"/>
      <c r="HU12" s="29"/>
      <c r="HV12" s="29"/>
      <c r="HW12" s="29"/>
      <c r="HX12" s="29"/>
      <c r="HY12" s="29"/>
      <c r="HZ12" s="29"/>
      <c r="IA12" s="29"/>
      <c r="IB12" s="29"/>
      <c r="IC12" s="29"/>
      <c r="ID12" s="29"/>
      <c r="IE12" s="29"/>
      <c r="IF12" s="29"/>
      <c r="IG12" s="29"/>
      <c r="IH12" s="29"/>
      <c r="II12" s="29"/>
      <c r="IJ12" s="29"/>
      <c r="IK12" s="29"/>
      <c r="IL12" s="29"/>
      <c r="IM12" s="29"/>
      <c r="IN12" s="29"/>
      <c r="IO12" s="29"/>
      <c r="IP12" s="29"/>
      <c r="IQ12" s="29"/>
      <c r="IR12" s="29"/>
      <c r="IS12" s="29"/>
      <c r="IT12" s="29"/>
      <c r="IU12" s="29"/>
      <c r="IV12" s="29"/>
      <c r="IW12" s="29"/>
      <c r="IX12" s="29"/>
      <c r="IY12" s="29"/>
      <c r="IZ12" s="29"/>
      <c r="JA12" s="29"/>
      <c r="JB12" s="29"/>
      <c r="JC12" s="29"/>
      <c r="JD12" s="29"/>
      <c r="JE12" s="29"/>
      <c r="JF12" s="29"/>
      <c r="JG12" s="29"/>
      <c r="JH12" s="29"/>
      <c r="JI12" s="29"/>
    </row>
    <row r="13" s="2" customFormat="1" ht="27" customHeight="1" spans="1:269">
      <c r="A13" s="13">
        <v>5</v>
      </c>
      <c r="B13" s="11" t="s">
        <v>34</v>
      </c>
      <c r="C13" s="11" t="s">
        <v>35</v>
      </c>
      <c r="D13" s="34">
        <f t="shared" si="4"/>
        <v>2</v>
      </c>
      <c r="E13" s="34">
        <f t="shared" si="5"/>
        <v>0</v>
      </c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6"/>
      <c r="S13" s="34">
        <v>2</v>
      </c>
      <c r="T13" s="34">
        <f t="shared" si="6"/>
        <v>2</v>
      </c>
      <c r="U13" s="34">
        <f t="shared" si="7"/>
        <v>0</v>
      </c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4">
        <v>2</v>
      </c>
      <c r="AJ13" s="12">
        <f t="shared" si="8"/>
        <v>100</v>
      </c>
      <c r="AK13" s="7" t="s">
        <v>24</v>
      </c>
      <c r="AL13" s="7" t="s">
        <v>25</v>
      </c>
      <c r="AM13" s="30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  <c r="FF13" s="29"/>
      <c r="FG13" s="29"/>
      <c r="FH13" s="29"/>
      <c r="FI13" s="29"/>
      <c r="FJ13" s="29"/>
      <c r="FK13" s="29"/>
      <c r="FL13" s="29"/>
      <c r="FM13" s="29"/>
      <c r="FN13" s="29"/>
      <c r="FO13" s="29"/>
      <c r="FP13" s="29"/>
      <c r="FQ13" s="29"/>
      <c r="FR13" s="29"/>
      <c r="FS13" s="29"/>
      <c r="FT13" s="29"/>
      <c r="FU13" s="29"/>
      <c r="FV13" s="29"/>
      <c r="FW13" s="29"/>
      <c r="FX13" s="29"/>
      <c r="FY13" s="29"/>
      <c r="FZ13" s="29"/>
      <c r="GA13" s="29"/>
      <c r="GB13" s="29"/>
      <c r="GC13" s="29"/>
      <c r="GD13" s="29"/>
      <c r="GE13" s="29"/>
      <c r="GF13" s="29"/>
      <c r="GG13" s="29"/>
      <c r="GH13" s="29"/>
      <c r="GI13" s="29"/>
      <c r="GJ13" s="29"/>
      <c r="GK13" s="29"/>
      <c r="GL13" s="29"/>
      <c r="GM13" s="29"/>
      <c r="GN13" s="29"/>
      <c r="GO13" s="29"/>
      <c r="GP13" s="29"/>
      <c r="GQ13" s="29"/>
      <c r="GR13" s="29"/>
      <c r="GS13" s="29"/>
      <c r="GT13" s="29"/>
      <c r="GU13" s="29"/>
      <c r="GV13" s="29"/>
      <c r="GW13" s="29"/>
      <c r="GX13" s="29"/>
      <c r="GY13" s="29"/>
      <c r="GZ13" s="29"/>
      <c r="HA13" s="29"/>
      <c r="HB13" s="29"/>
      <c r="HC13" s="29"/>
      <c r="HD13" s="29"/>
      <c r="HE13" s="29"/>
      <c r="HF13" s="29"/>
      <c r="HG13" s="29"/>
      <c r="HH13" s="29"/>
      <c r="HI13" s="29"/>
      <c r="HJ13" s="29"/>
      <c r="HK13" s="29"/>
      <c r="HL13" s="29"/>
      <c r="HM13" s="29"/>
      <c r="HN13" s="29"/>
      <c r="HO13" s="29"/>
      <c r="HP13" s="29"/>
      <c r="HQ13" s="29"/>
      <c r="HR13" s="29"/>
      <c r="HS13" s="29"/>
      <c r="HT13" s="29"/>
      <c r="HU13" s="29"/>
      <c r="HV13" s="29"/>
      <c r="HW13" s="29"/>
      <c r="HX13" s="29"/>
      <c r="HY13" s="29"/>
      <c r="HZ13" s="29"/>
      <c r="IA13" s="29"/>
      <c r="IB13" s="29"/>
      <c r="IC13" s="29"/>
      <c r="ID13" s="29"/>
      <c r="IE13" s="29"/>
      <c r="IF13" s="29"/>
      <c r="IG13" s="29"/>
      <c r="IH13" s="29"/>
      <c r="II13" s="29"/>
      <c r="IJ13" s="29"/>
      <c r="IK13" s="29"/>
      <c r="IL13" s="29"/>
      <c r="IM13" s="29"/>
      <c r="IN13" s="29"/>
      <c r="IO13" s="29"/>
      <c r="IP13" s="29"/>
      <c r="IQ13" s="29"/>
      <c r="IR13" s="29"/>
      <c r="IS13" s="29"/>
      <c r="IT13" s="29"/>
      <c r="IU13" s="29"/>
      <c r="IV13" s="29"/>
      <c r="IW13" s="29"/>
      <c r="IX13" s="29"/>
      <c r="IY13" s="29"/>
      <c r="IZ13" s="29"/>
      <c r="JA13" s="29"/>
      <c r="JB13" s="29"/>
      <c r="JC13" s="29"/>
      <c r="JD13" s="29"/>
      <c r="JE13" s="29"/>
      <c r="JF13" s="29"/>
      <c r="JG13" s="29"/>
      <c r="JH13" s="29"/>
      <c r="JI13" s="29"/>
    </row>
    <row r="14" s="2" customFormat="1" ht="27" customHeight="1" spans="1:269">
      <c r="A14" s="13">
        <v>6</v>
      </c>
      <c r="B14" s="11" t="s">
        <v>34</v>
      </c>
      <c r="C14" s="11" t="s">
        <v>36</v>
      </c>
      <c r="D14" s="34">
        <f t="shared" si="4"/>
        <v>25</v>
      </c>
      <c r="E14" s="34">
        <f t="shared" si="5"/>
        <v>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6"/>
      <c r="S14" s="34">
        <v>25</v>
      </c>
      <c r="T14" s="34">
        <f t="shared" si="6"/>
        <v>25</v>
      </c>
      <c r="U14" s="34">
        <f t="shared" si="7"/>
        <v>0</v>
      </c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4">
        <v>25</v>
      </c>
      <c r="AJ14" s="12">
        <f t="shared" si="8"/>
        <v>100</v>
      </c>
      <c r="AK14" s="7" t="s">
        <v>24</v>
      </c>
      <c r="AL14" s="7" t="s">
        <v>25</v>
      </c>
      <c r="AM14" s="30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  <c r="FF14" s="29"/>
      <c r="FG14" s="29"/>
      <c r="FH14" s="29"/>
      <c r="FI14" s="29"/>
      <c r="FJ14" s="29"/>
      <c r="FK14" s="29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29"/>
      <c r="FW14" s="29"/>
      <c r="FX14" s="29"/>
      <c r="FY14" s="29"/>
      <c r="FZ14" s="29"/>
      <c r="GA14" s="29"/>
      <c r="GB14" s="29"/>
      <c r="GC14" s="29"/>
      <c r="GD14" s="29"/>
      <c r="GE14" s="29"/>
      <c r="GF14" s="29"/>
      <c r="GG14" s="29"/>
      <c r="GH14" s="29"/>
      <c r="GI14" s="29"/>
      <c r="GJ14" s="29"/>
      <c r="GK14" s="29"/>
      <c r="GL14" s="29"/>
      <c r="GM14" s="29"/>
      <c r="GN14" s="29"/>
      <c r="GO14" s="29"/>
      <c r="GP14" s="29"/>
      <c r="GQ14" s="29"/>
      <c r="GR14" s="29"/>
      <c r="GS14" s="29"/>
      <c r="GT14" s="29"/>
      <c r="GU14" s="29"/>
      <c r="GV14" s="29"/>
      <c r="GW14" s="29"/>
      <c r="GX14" s="29"/>
      <c r="GY14" s="29"/>
      <c r="GZ14" s="29"/>
      <c r="HA14" s="29"/>
      <c r="HB14" s="29"/>
      <c r="HC14" s="29"/>
      <c r="HD14" s="29"/>
      <c r="HE14" s="29"/>
      <c r="HF14" s="29"/>
      <c r="HG14" s="29"/>
      <c r="HH14" s="29"/>
      <c r="HI14" s="29"/>
      <c r="HJ14" s="29"/>
      <c r="HK14" s="29"/>
      <c r="HL14" s="29"/>
      <c r="HM14" s="29"/>
      <c r="HN14" s="29"/>
      <c r="HO14" s="29"/>
      <c r="HP14" s="29"/>
      <c r="HQ14" s="29"/>
      <c r="HR14" s="29"/>
      <c r="HS14" s="29"/>
      <c r="HT14" s="29"/>
      <c r="HU14" s="29"/>
      <c r="HV14" s="29"/>
      <c r="HW14" s="29"/>
      <c r="HX14" s="29"/>
      <c r="HY14" s="29"/>
      <c r="HZ14" s="29"/>
      <c r="IA14" s="29"/>
      <c r="IB14" s="29"/>
      <c r="IC14" s="29"/>
      <c r="ID14" s="29"/>
      <c r="IE14" s="29"/>
      <c r="IF14" s="29"/>
      <c r="IG14" s="29"/>
      <c r="IH14" s="29"/>
      <c r="II14" s="29"/>
      <c r="IJ14" s="29"/>
      <c r="IK14" s="29"/>
      <c r="IL14" s="29"/>
      <c r="IM14" s="29"/>
      <c r="IN14" s="29"/>
      <c r="IO14" s="29"/>
      <c r="IP14" s="29"/>
      <c r="IQ14" s="29"/>
      <c r="IR14" s="29"/>
      <c r="IS14" s="29"/>
      <c r="IT14" s="29"/>
      <c r="IU14" s="29"/>
      <c r="IV14" s="29"/>
      <c r="IW14" s="29"/>
      <c r="IX14" s="29"/>
      <c r="IY14" s="29"/>
      <c r="IZ14" s="29"/>
      <c r="JA14" s="29"/>
      <c r="JB14" s="29"/>
      <c r="JC14" s="29"/>
      <c r="JD14" s="29"/>
      <c r="JE14" s="29"/>
      <c r="JF14" s="29"/>
      <c r="JG14" s="29"/>
      <c r="JH14" s="29"/>
      <c r="JI14" s="29"/>
    </row>
    <row r="15" s="2" customFormat="1" ht="27" customHeight="1" spans="1:269">
      <c r="A15" s="10">
        <v>7</v>
      </c>
      <c r="B15" s="11" t="s">
        <v>34</v>
      </c>
      <c r="C15" s="11" t="s">
        <v>37</v>
      </c>
      <c r="D15" s="34">
        <f t="shared" si="4"/>
        <v>40</v>
      </c>
      <c r="E15" s="34">
        <f t="shared" si="5"/>
        <v>0</v>
      </c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6"/>
      <c r="S15" s="34">
        <v>40</v>
      </c>
      <c r="T15" s="34">
        <f t="shared" si="6"/>
        <v>40</v>
      </c>
      <c r="U15" s="34">
        <f t="shared" si="7"/>
        <v>0</v>
      </c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4">
        <v>40</v>
      </c>
      <c r="AJ15" s="12">
        <f t="shared" si="8"/>
        <v>100</v>
      </c>
      <c r="AK15" s="7" t="s">
        <v>24</v>
      </c>
      <c r="AL15" s="7" t="s">
        <v>25</v>
      </c>
      <c r="AM15" s="30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  <c r="GA15" s="29"/>
      <c r="GB15" s="29"/>
      <c r="GC15" s="29"/>
      <c r="GD15" s="29"/>
      <c r="GE15" s="29"/>
      <c r="GF15" s="29"/>
      <c r="GG15" s="29"/>
      <c r="GH15" s="29"/>
      <c r="GI15" s="29"/>
      <c r="GJ15" s="29"/>
      <c r="GK15" s="29"/>
      <c r="GL15" s="29"/>
      <c r="GM15" s="29"/>
      <c r="GN15" s="29"/>
      <c r="GO15" s="29"/>
      <c r="GP15" s="29"/>
      <c r="GQ15" s="29"/>
      <c r="GR15" s="29"/>
      <c r="GS15" s="29"/>
      <c r="GT15" s="29"/>
      <c r="GU15" s="29"/>
      <c r="GV15" s="29"/>
      <c r="GW15" s="29"/>
      <c r="GX15" s="29"/>
      <c r="GY15" s="29"/>
      <c r="GZ15" s="29"/>
      <c r="HA15" s="29"/>
      <c r="HB15" s="29"/>
      <c r="HC15" s="29"/>
      <c r="HD15" s="29"/>
      <c r="HE15" s="29"/>
      <c r="HF15" s="29"/>
      <c r="HG15" s="29"/>
      <c r="HH15" s="29"/>
      <c r="HI15" s="29"/>
      <c r="HJ15" s="29"/>
      <c r="HK15" s="29"/>
      <c r="HL15" s="29"/>
      <c r="HM15" s="29"/>
      <c r="HN15" s="29"/>
      <c r="HO15" s="29"/>
      <c r="HP15" s="29"/>
      <c r="HQ15" s="29"/>
      <c r="HR15" s="29"/>
      <c r="HS15" s="29"/>
      <c r="HT15" s="29"/>
      <c r="HU15" s="29"/>
      <c r="HV15" s="29"/>
      <c r="HW15" s="29"/>
      <c r="HX15" s="29"/>
      <c r="HY15" s="29"/>
      <c r="HZ15" s="29"/>
      <c r="IA15" s="29"/>
      <c r="IB15" s="29"/>
      <c r="IC15" s="29"/>
      <c r="ID15" s="29"/>
      <c r="IE15" s="29"/>
      <c r="IF15" s="29"/>
      <c r="IG15" s="29"/>
      <c r="IH15" s="29"/>
      <c r="II15" s="29"/>
      <c r="IJ15" s="29"/>
      <c r="IK15" s="29"/>
      <c r="IL15" s="29"/>
      <c r="IM15" s="29"/>
      <c r="IN15" s="29"/>
      <c r="IO15" s="29"/>
      <c r="IP15" s="29"/>
      <c r="IQ15" s="29"/>
      <c r="IR15" s="29"/>
      <c r="IS15" s="29"/>
      <c r="IT15" s="29"/>
      <c r="IU15" s="29"/>
      <c r="IV15" s="29"/>
      <c r="IW15" s="29"/>
      <c r="IX15" s="29"/>
      <c r="IY15" s="29"/>
      <c r="IZ15" s="29"/>
      <c r="JA15" s="29"/>
      <c r="JB15" s="29"/>
      <c r="JC15" s="29"/>
      <c r="JD15" s="29"/>
      <c r="JE15" s="29"/>
      <c r="JF15" s="29"/>
      <c r="JG15" s="29"/>
      <c r="JH15" s="29"/>
      <c r="JI15" s="29"/>
    </row>
    <row r="16" s="2" customFormat="1" ht="27" customHeight="1" spans="1:269">
      <c r="A16" s="13">
        <v>8</v>
      </c>
      <c r="B16" s="11" t="s">
        <v>38</v>
      </c>
      <c r="C16" s="11" t="s">
        <v>39</v>
      </c>
      <c r="D16" s="34">
        <f t="shared" si="4"/>
        <v>20</v>
      </c>
      <c r="E16" s="34">
        <f t="shared" si="5"/>
        <v>0</v>
      </c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11"/>
      <c r="S16" s="34">
        <v>20</v>
      </c>
      <c r="T16" s="34">
        <f t="shared" si="6"/>
        <v>20</v>
      </c>
      <c r="U16" s="34">
        <f t="shared" si="7"/>
        <v>0</v>
      </c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4">
        <v>20</v>
      </c>
      <c r="AJ16" s="12">
        <f t="shared" si="8"/>
        <v>100</v>
      </c>
      <c r="AK16" s="7" t="s">
        <v>24</v>
      </c>
      <c r="AL16" s="7" t="s">
        <v>25</v>
      </c>
      <c r="AM16" s="30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/>
      <c r="FJ16" s="29"/>
      <c r="FK16" s="29"/>
      <c r="FL16" s="29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  <c r="GA16" s="29"/>
      <c r="GB16" s="29"/>
      <c r="GC16" s="29"/>
      <c r="GD16" s="29"/>
      <c r="GE16" s="29"/>
      <c r="GF16" s="29"/>
      <c r="GG16" s="29"/>
      <c r="GH16" s="29"/>
      <c r="GI16" s="29"/>
      <c r="GJ16" s="29"/>
      <c r="GK16" s="29"/>
      <c r="GL16" s="29"/>
      <c r="GM16" s="29"/>
      <c r="GN16" s="29"/>
      <c r="GO16" s="29"/>
      <c r="GP16" s="29"/>
      <c r="GQ16" s="29"/>
      <c r="GR16" s="29"/>
      <c r="GS16" s="29"/>
      <c r="GT16" s="29"/>
      <c r="GU16" s="29"/>
      <c r="GV16" s="29"/>
      <c r="GW16" s="29"/>
      <c r="GX16" s="29"/>
      <c r="GY16" s="29"/>
      <c r="GZ16" s="29"/>
      <c r="HA16" s="29"/>
      <c r="HB16" s="29"/>
      <c r="HC16" s="29"/>
      <c r="HD16" s="29"/>
      <c r="HE16" s="29"/>
      <c r="HF16" s="29"/>
      <c r="HG16" s="29"/>
      <c r="HH16" s="29"/>
      <c r="HI16" s="29"/>
      <c r="HJ16" s="29"/>
      <c r="HK16" s="29"/>
      <c r="HL16" s="29"/>
      <c r="HM16" s="29"/>
      <c r="HN16" s="29"/>
      <c r="HO16" s="29"/>
      <c r="HP16" s="29"/>
      <c r="HQ16" s="29"/>
      <c r="HR16" s="29"/>
      <c r="HS16" s="29"/>
      <c r="HT16" s="29"/>
      <c r="HU16" s="29"/>
      <c r="HV16" s="29"/>
      <c r="HW16" s="29"/>
      <c r="HX16" s="29"/>
      <c r="HY16" s="29"/>
      <c r="HZ16" s="29"/>
      <c r="IA16" s="29"/>
      <c r="IB16" s="29"/>
      <c r="IC16" s="29"/>
      <c r="ID16" s="29"/>
      <c r="IE16" s="29"/>
      <c r="IF16" s="29"/>
      <c r="IG16" s="29"/>
      <c r="IH16" s="29"/>
      <c r="II16" s="29"/>
      <c r="IJ16" s="29"/>
      <c r="IK16" s="29"/>
      <c r="IL16" s="29"/>
      <c r="IM16" s="29"/>
      <c r="IN16" s="29"/>
      <c r="IO16" s="29"/>
      <c r="IP16" s="29"/>
      <c r="IQ16" s="29"/>
      <c r="IR16" s="29"/>
      <c r="IS16" s="29"/>
      <c r="IT16" s="29"/>
      <c r="IU16" s="29"/>
      <c r="IV16" s="29"/>
      <c r="IW16" s="29"/>
      <c r="IX16" s="29"/>
      <c r="IY16" s="29"/>
      <c r="IZ16" s="29"/>
      <c r="JA16" s="29"/>
      <c r="JB16" s="29"/>
      <c r="JC16" s="29"/>
      <c r="JD16" s="29"/>
      <c r="JE16" s="29"/>
      <c r="JF16" s="29"/>
      <c r="JG16" s="29"/>
      <c r="JH16" s="29"/>
      <c r="JI16" s="29"/>
    </row>
    <row r="17" s="2" customFormat="1" ht="27" customHeight="1" spans="1:269">
      <c r="A17" s="13">
        <v>9</v>
      </c>
      <c r="B17" s="11" t="s">
        <v>40</v>
      </c>
      <c r="C17" s="11" t="s">
        <v>41</v>
      </c>
      <c r="D17" s="34">
        <f t="shared" si="4"/>
        <v>25.71</v>
      </c>
      <c r="E17" s="34">
        <f t="shared" si="5"/>
        <v>0</v>
      </c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11"/>
      <c r="S17" s="34">
        <v>25.71</v>
      </c>
      <c r="T17" s="34">
        <f t="shared" si="6"/>
        <v>25.71</v>
      </c>
      <c r="U17" s="34">
        <f t="shared" si="7"/>
        <v>0</v>
      </c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4">
        <v>25.71</v>
      </c>
      <c r="AJ17" s="12">
        <f t="shared" si="8"/>
        <v>100</v>
      </c>
      <c r="AK17" s="7" t="s">
        <v>24</v>
      </c>
      <c r="AL17" s="7" t="s">
        <v>25</v>
      </c>
      <c r="AM17" s="30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  <c r="GA17" s="29"/>
      <c r="GB17" s="29"/>
      <c r="GC17" s="29"/>
      <c r="GD17" s="29"/>
      <c r="GE17" s="29"/>
      <c r="GF17" s="29"/>
      <c r="GG17" s="29"/>
      <c r="GH17" s="29"/>
      <c r="GI17" s="29"/>
      <c r="GJ17" s="29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  <c r="HW17" s="29"/>
      <c r="HX17" s="29"/>
      <c r="HY17" s="29"/>
      <c r="HZ17" s="29"/>
      <c r="IA17" s="29"/>
      <c r="IB17" s="29"/>
      <c r="IC17" s="29"/>
      <c r="ID17" s="29"/>
      <c r="IE17" s="29"/>
      <c r="IF17" s="29"/>
      <c r="IG17" s="29"/>
      <c r="IH17" s="29"/>
      <c r="II17" s="29"/>
      <c r="IJ17" s="29"/>
      <c r="IK17" s="29"/>
      <c r="IL17" s="29"/>
      <c r="IM17" s="29"/>
      <c r="IN17" s="29"/>
      <c r="IO17" s="29"/>
      <c r="IP17" s="29"/>
      <c r="IQ17" s="29"/>
      <c r="IR17" s="29"/>
      <c r="IS17" s="29"/>
      <c r="IT17" s="29"/>
      <c r="IU17" s="29"/>
      <c r="IV17" s="29"/>
      <c r="IW17" s="29"/>
      <c r="IX17" s="29"/>
      <c r="IY17" s="29"/>
      <c r="IZ17" s="29"/>
      <c r="JA17" s="29"/>
      <c r="JB17" s="29"/>
      <c r="JC17" s="29"/>
      <c r="JD17" s="29"/>
      <c r="JE17" s="29"/>
      <c r="JF17" s="29"/>
      <c r="JG17" s="29"/>
      <c r="JH17" s="29"/>
      <c r="JI17" s="29"/>
    </row>
    <row r="18" s="2" customFormat="1" ht="27" customHeight="1" spans="1:269">
      <c r="A18" s="10">
        <v>10</v>
      </c>
      <c r="B18" s="11" t="s">
        <v>42</v>
      </c>
      <c r="C18" s="11" t="s">
        <v>43</v>
      </c>
      <c r="D18" s="34">
        <f t="shared" si="4"/>
        <v>5146.37</v>
      </c>
      <c r="E18" s="34">
        <f t="shared" si="5"/>
        <v>4107.37</v>
      </c>
      <c r="F18" s="35">
        <f>3065.65+2.82</f>
        <v>3068.47</v>
      </c>
      <c r="G18" s="35"/>
      <c r="H18" s="35">
        <v>1038.9</v>
      </c>
      <c r="I18" s="35"/>
      <c r="J18" s="35"/>
      <c r="K18" s="35"/>
      <c r="L18" s="35"/>
      <c r="M18" s="35"/>
      <c r="N18" s="35"/>
      <c r="O18" s="35"/>
      <c r="P18" s="35"/>
      <c r="Q18" s="35"/>
      <c r="R18" s="11"/>
      <c r="S18" s="34">
        <v>1039</v>
      </c>
      <c r="T18" s="34">
        <f t="shared" si="6"/>
        <v>5146.37</v>
      </c>
      <c r="U18" s="34">
        <f t="shared" si="7"/>
        <v>4107.37</v>
      </c>
      <c r="V18" s="35">
        <f>3065.65+2.82</f>
        <v>3068.47</v>
      </c>
      <c r="W18" s="35"/>
      <c r="X18" s="35">
        <v>1038.9</v>
      </c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4">
        <v>1039</v>
      </c>
      <c r="AJ18" s="12">
        <f t="shared" si="8"/>
        <v>100</v>
      </c>
      <c r="AK18" s="7" t="s">
        <v>24</v>
      </c>
      <c r="AL18" s="7" t="s">
        <v>25</v>
      </c>
      <c r="AM18" s="30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  <c r="FE18" s="29"/>
      <c r="FF18" s="29"/>
      <c r="FG18" s="29"/>
      <c r="FH18" s="29"/>
      <c r="FI18" s="29"/>
      <c r="FJ18" s="29"/>
      <c r="FK18" s="29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29"/>
      <c r="FY18" s="29"/>
      <c r="FZ18" s="29"/>
      <c r="GA18" s="29"/>
      <c r="GB18" s="29"/>
      <c r="GC18" s="29"/>
      <c r="GD18" s="29"/>
      <c r="GE18" s="29"/>
      <c r="GF18" s="29"/>
      <c r="GG18" s="29"/>
      <c r="GH18" s="29"/>
      <c r="GI18" s="29"/>
      <c r="GJ18" s="29"/>
      <c r="GK18" s="29"/>
      <c r="GL18" s="29"/>
      <c r="GM18" s="29"/>
      <c r="GN18" s="29"/>
      <c r="GO18" s="29"/>
      <c r="GP18" s="29"/>
      <c r="GQ18" s="29"/>
      <c r="GR18" s="29"/>
      <c r="GS18" s="29"/>
      <c r="GT18" s="29"/>
      <c r="GU18" s="29"/>
      <c r="GV18" s="29"/>
      <c r="GW18" s="29"/>
      <c r="GX18" s="29"/>
      <c r="GY18" s="29"/>
      <c r="GZ18" s="29"/>
      <c r="HA18" s="29"/>
      <c r="HB18" s="29"/>
      <c r="HC18" s="29"/>
      <c r="HD18" s="29"/>
      <c r="HE18" s="29"/>
      <c r="HF18" s="29"/>
      <c r="HG18" s="29"/>
      <c r="HH18" s="29"/>
      <c r="HI18" s="29"/>
      <c r="HJ18" s="29"/>
      <c r="HK18" s="29"/>
      <c r="HL18" s="29"/>
      <c r="HM18" s="29"/>
      <c r="HN18" s="29"/>
      <c r="HO18" s="29"/>
      <c r="HP18" s="29"/>
      <c r="HQ18" s="29"/>
      <c r="HR18" s="29"/>
      <c r="HS18" s="29"/>
      <c r="HT18" s="29"/>
      <c r="HU18" s="29"/>
      <c r="HV18" s="29"/>
      <c r="HW18" s="29"/>
      <c r="HX18" s="29"/>
      <c r="HY18" s="29"/>
      <c r="HZ18" s="29"/>
      <c r="IA18" s="29"/>
      <c r="IB18" s="29"/>
      <c r="IC18" s="29"/>
      <c r="ID18" s="29"/>
      <c r="IE18" s="29"/>
      <c r="IF18" s="29"/>
      <c r="IG18" s="29"/>
      <c r="IH18" s="29"/>
      <c r="II18" s="29"/>
      <c r="IJ18" s="29"/>
      <c r="IK18" s="29"/>
      <c r="IL18" s="29"/>
      <c r="IM18" s="29"/>
      <c r="IN18" s="29"/>
      <c r="IO18" s="29"/>
      <c r="IP18" s="29"/>
      <c r="IQ18" s="29"/>
      <c r="IR18" s="29"/>
      <c r="IS18" s="29"/>
      <c r="IT18" s="29"/>
      <c r="IU18" s="29"/>
      <c r="IV18" s="29"/>
      <c r="IW18" s="29"/>
      <c r="IX18" s="29"/>
      <c r="IY18" s="29"/>
      <c r="IZ18" s="29"/>
      <c r="JA18" s="29"/>
      <c r="JB18" s="29"/>
      <c r="JC18" s="29"/>
      <c r="JD18" s="29"/>
      <c r="JE18" s="29"/>
      <c r="JF18" s="29"/>
      <c r="JG18" s="29"/>
      <c r="JH18" s="29"/>
      <c r="JI18" s="29"/>
    </row>
    <row r="19" s="2" customFormat="1" ht="27" customHeight="1" spans="1:269">
      <c r="A19" s="13">
        <v>11</v>
      </c>
      <c r="B19" s="11" t="s">
        <v>44</v>
      </c>
      <c r="C19" s="11" t="s">
        <v>45</v>
      </c>
      <c r="D19" s="34">
        <f t="shared" si="4"/>
        <v>531.57</v>
      </c>
      <c r="E19" s="34">
        <f t="shared" si="5"/>
        <v>531.57</v>
      </c>
      <c r="F19" s="35">
        <v>377.94</v>
      </c>
      <c r="G19" s="35">
        <v>69.52</v>
      </c>
      <c r="H19" s="35">
        <v>84.11</v>
      </c>
      <c r="I19" s="35"/>
      <c r="J19" s="35"/>
      <c r="K19" s="35"/>
      <c r="L19" s="35"/>
      <c r="M19" s="35"/>
      <c r="N19" s="35"/>
      <c r="O19" s="35"/>
      <c r="P19" s="35"/>
      <c r="Q19" s="35"/>
      <c r="R19" s="11"/>
      <c r="S19" s="34"/>
      <c r="T19" s="34">
        <f t="shared" si="6"/>
        <v>531.57</v>
      </c>
      <c r="U19" s="34">
        <f t="shared" si="7"/>
        <v>531.57</v>
      </c>
      <c r="V19" s="35">
        <v>377.94</v>
      </c>
      <c r="W19" s="35">
        <v>69.52</v>
      </c>
      <c r="X19" s="35">
        <v>84.11</v>
      </c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4"/>
      <c r="AJ19" s="12">
        <f t="shared" si="8"/>
        <v>100</v>
      </c>
      <c r="AK19" s="7" t="s">
        <v>24</v>
      </c>
      <c r="AL19" s="7" t="s">
        <v>25</v>
      </c>
      <c r="AM19" s="30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  <c r="GP19" s="29"/>
      <c r="GQ19" s="29"/>
      <c r="GR19" s="29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29"/>
      <c r="HD19" s="29"/>
      <c r="HE19" s="29"/>
      <c r="HF19" s="29"/>
      <c r="HG19" s="29"/>
      <c r="HH19" s="29"/>
      <c r="HI19" s="29"/>
      <c r="HJ19" s="29"/>
      <c r="HK19" s="29"/>
      <c r="HL19" s="29"/>
      <c r="HM19" s="29"/>
      <c r="HN19" s="29"/>
      <c r="HO19" s="29"/>
      <c r="HP19" s="29"/>
      <c r="HQ19" s="29"/>
      <c r="HR19" s="29"/>
      <c r="HS19" s="29"/>
      <c r="HT19" s="29"/>
      <c r="HU19" s="29"/>
      <c r="HV19" s="29"/>
      <c r="HW19" s="29"/>
      <c r="HX19" s="29"/>
      <c r="HY19" s="29"/>
      <c r="HZ19" s="29"/>
      <c r="IA19" s="29"/>
      <c r="IB19" s="29"/>
      <c r="IC19" s="29"/>
      <c r="ID19" s="29"/>
      <c r="IE19" s="29"/>
      <c r="IF19" s="29"/>
      <c r="IG19" s="29"/>
      <c r="IH19" s="29"/>
      <c r="II19" s="29"/>
      <c r="IJ19" s="29"/>
      <c r="IK19" s="29"/>
      <c r="IL19" s="29"/>
      <c r="IM19" s="29"/>
      <c r="IN19" s="29"/>
      <c r="IO19" s="29"/>
      <c r="IP19" s="29"/>
      <c r="IQ19" s="29"/>
      <c r="IR19" s="29"/>
      <c r="IS19" s="29"/>
      <c r="IT19" s="29"/>
      <c r="IU19" s="29"/>
      <c r="IV19" s="29"/>
      <c r="IW19" s="29"/>
      <c r="IX19" s="29"/>
      <c r="IY19" s="29"/>
      <c r="IZ19" s="29"/>
      <c r="JA19" s="29"/>
      <c r="JB19" s="29"/>
      <c r="JC19" s="29"/>
      <c r="JD19" s="29"/>
      <c r="JE19" s="29"/>
      <c r="JF19" s="29"/>
      <c r="JG19" s="29"/>
      <c r="JH19" s="29"/>
      <c r="JI19" s="29"/>
    </row>
    <row r="20" s="2" customFormat="1" ht="27" customHeight="1" spans="1:269">
      <c r="A20" s="13">
        <v>12</v>
      </c>
      <c r="B20" s="11" t="s">
        <v>34</v>
      </c>
      <c r="C20" s="11" t="s">
        <v>46</v>
      </c>
      <c r="D20" s="34">
        <f t="shared" si="4"/>
        <v>162.496828</v>
      </c>
      <c r="E20" s="34">
        <f t="shared" si="5"/>
        <v>9.4</v>
      </c>
      <c r="F20" s="35"/>
      <c r="G20" s="35"/>
      <c r="H20" s="35">
        <v>9.4</v>
      </c>
      <c r="I20" s="35"/>
      <c r="J20" s="35"/>
      <c r="K20" s="35"/>
      <c r="L20" s="35"/>
      <c r="M20" s="35"/>
      <c r="N20" s="35"/>
      <c r="O20" s="35"/>
      <c r="P20" s="35"/>
      <c r="Q20" s="35"/>
      <c r="R20" s="11"/>
      <c r="S20" s="34">
        <v>153.096828</v>
      </c>
      <c r="T20" s="34">
        <f t="shared" si="6"/>
        <v>162.496828</v>
      </c>
      <c r="U20" s="34">
        <f t="shared" si="7"/>
        <v>9.4</v>
      </c>
      <c r="V20" s="35"/>
      <c r="W20" s="35"/>
      <c r="X20" s="35">
        <v>9.4</v>
      </c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4">
        <v>153.096828</v>
      </c>
      <c r="AJ20" s="12">
        <f t="shared" si="8"/>
        <v>100</v>
      </c>
      <c r="AK20" s="7" t="s">
        <v>24</v>
      </c>
      <c r="AL20" s="7" t="s">
        <v>25</v>
      </c>
      <c r="AM20" s="30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29"/>
      <c r="FS20" s="29"/>
      <c r="FT20" s="29"/>
      <c r="FU20" s="29"/>
      <c r="FV20" s="29"/>
      <c r="FW20" s="29"/>
      <c r="FX20" s="29"/>
      <c r="FY20" s="29"/>
      <c r="FZ20" s="29"/>
      <c r="GA20" s="29"/>
      <c r="GB20" s="29"/>
      <c r="GC20" s="29"/>
      <c r="GD20" s="29"/>
      <c r="GE20" s="29"/>
      <c r="GF20" s="29"/>
      <c r="GG20" s="29"/>
      <c r="GH20" s="29"/>
      <c r="GI20" s="29"/>
      <c r="GJ20" s="29"/>
      <c r="GK20" s="29"/>
      <c r="GL20" s="29"/>
      <c r="GM20" s="29"/>
      <c r="GN20" s="29"/>
      <c r="GO20" s="29"/>
      <c r="GP20" s="29"/>
      <c r="GQ20" s="29"/>
      <c r="GR20" s="29"/>
      <c r="GS20" s="29"/>
      <c r="GT20" s="29"/>
      <c r="GU20" s="29"/>
      <c r="GV20" s="29"/>
      <c r="GW20" s="29"/>
      <c r="GX20" s="29"/>
      <c r="GY20" s="29"/>
      <c r="GZ20" s="29"/>
      <c r="HA20" s="29"/>
      <c r="HB20" s="29"/>
      <c r="HC20" s="29"/>
      <c r="HD20" s="29"/>
      <c r="HE20" s="29"/>
      <c r="HF20" s="29"/>
      <c r="HG20" s="29"/>
      <c r="HH20" s="29"/>
      <c r="HI20" s="29"/>
      <c r="HJ20" s="29"/>
      <c r="HK20" s="29"/>
      <c r="HL20" s="29"/>
      <c r="HM20" s="29"/>
      <c r="HN20" s="29"/>
      <c r="HO20" s="29"/>
      <c r="HP20" s="29"/>
      <c r="HQ20" s="29"/>
      <c r="HR20" s="29"/>
      <c r="HS20" s="29"/>
      <c r="HT20" s="29"/>
      <c r="HU20" s="29"/>
      <c r="HV20" s="29"/>
      <c r="HW20" s="29"/>
      <c r="HX20" s="29"/>
      <c r="HY20" s="29"/>
      <c r="HZ20" s="29"/>
      <c r="IA20" s="29"/>
      <c r="IB20" s="29"/>
      <c r="IC20" s="29"/>
      <c r="ID20" s="29"/>
      <c r="IE20" s="29"/>
      <c r="IF20" s="29"/>
      <c r="IG20" s="29"/>
      <c r="IH20" s="29"/>
      <c r="II20" s="29"/>
      <c r="IJ20" s="29"/>
      <c r="IK20" s="29"/>
      <c r="IL20" s="29"/>
      <c r="IM20" s="29"/>
      <c r="IN20" s="29"/>
      <c r="IO20" s="29"/>
      <c r="IP20" s="29"/>
      <c r="IQ20" s="29"/>
      <c r="IR20" s="29"/>
      <c r="IS20" s="29"/>
      <c r="IT20" s="29"/>
      <c r="IU20" s="29"/>
      <c r="IV20" s="29"/>
      <c r="IW20" s="29"/>
      <c r="IX20" s="29"/>
      <c r="IY20" s="29"/>
      <c r="IZ20" s="29"/>
      <c r="JA20" s="29"/>
      <c r="JB20" s="29"/>
      <c r="JC20" s="29"/>
      <c r="JD20" s="29"/>
      <c r="JE20" s="29"/>
      <c r="JF20" s="29"/>
      <c r="JG20" s="29"/>
      <c r="JH20" s="29"/>
      <c r="JI20" s="29"/>
    </row>
    <row r="21" s="2" customFormat="1" ht="27" customHeight="1" spans="1:269">
      <c r="A21" s="10">
        <v>13</v>
      </c>
      <c r="B21" s="11" t="s">
        <v>26</v>
      </c>
      <c r="C21" s="11" t="s">
        <v>47</v>
      </c>
      <c r="D21" s="34">
        <f t="shared" si="4"/>
        <v>27.3575</v>
      </c>
      <c r="E21" s="34">
        <f t="shared" si="5"/>
        <v>0</v>
      </c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6"/>
      <c r="S21" s="34">
        <v>27.3575</v>
      </c>
      <c r="T21" s="34">
        <f t="shared" si="6"/>
        <v>27.3575</v>
      </c>
      <c r="U21" s="34">
        <f t="shared" si="7"/>
        <v>0</v>
      </c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4">
        <v>27.3575</v>
      </c>
      <c r="AJ21" s="12">
        <f t="shared" si="8"/>
        <v>100</v>
      </c>
      <c r="AK21" s="7" t="s">
        <v>24</v>
      </c>
      <c r="AL21" s="7" t="s">
        <v>25</v>
      </c>
      <c r="AM21" s="30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  <c r="GA21" s="29"/>
      <c r="GB21" s="29"/>
      <c r="GC21" s="29"/>
      <c r="GD21" s="29"/>
      <c r="GE21" s="29"/>
      <c r="GF21" s="29"/>
      <c r="GG21" s="29"/>
      <c r="GH21" s="29"/>
      <c r="GI21" s="29"/>
      <c r="GJ21" s="29"/>
      <c r="GK21" s="29"/>
      <c r="GL21" s="29"/>
      <c r="GM21" s="29"/>
      <c r="GN21" s="29"/>
      <c r="GO21" s="29"/>
      <c r="GP21" s="29"/>
      <c r="GQ21" s="29"/>
      <c r="GR21" s="29"/>
      <c r="GS21" s="29"/>
      <c r="GT21" s="29"/>
      <c r="GU21" s="29"/>
      <c r="GV21" s="29"/>
      <c r="GW21" s="29"/>
      <c r="GX21" s="29"/>
      <c r="GY21" s="29"/>
      <c r="GZ21" s="29"/>
      <c r="HA21" s="29"/>
      <c r="HB21" s="29"/>
      <c r="HC21" s="29"/>
      <c r="HD21" s="29"/>
      <c r="HE21" s="29"/>
      <c r="HF21" s="29"/>
      <c r="HG21" s="29"/>
      <c r="HH21" s="29"/>
      <c r="HI21" s="29"/>
      <c r="HJ21" s="29"/>
      <c r="HK21" s="29"/>
      <c r="HL21" s="29"/>
      <c r="HM21" s="29"/>
      <c r="HN21" s="29"/>
      <c r="HO21" s="29"/>
      <c r="HP21" s="29"/>
      <c r="HQ21" s="29"/>
      <c r="HR21" s="29"/>
      <c r="HS21" s="29"/>
      <c r="HT21" s="29"/>
      <c r="HU21" s="29"/>
      <c r="HV21" s="29"/>
      <c r="HW21" s="29"/>
      <c r="HX21" s="29"/>
      <c r="HY21" s="29"/>
      <c r="HZ21" s="29"/>
      <c r="IA21" s="29"/>
      <c r="IB21" s="29"/>
      <c r="IC21" s="29"/>
      <c r="ID21" s="29"/>
      <c r="IE21" s="29"/>
      <c r="IF21" s="29"/>
      <c r="IG21" s="29"/>
      <c r="IH21" s="29"/>
      <c r="II21" s="29"/>
      <c r="IJ21" s="29"/>
      <c r="IK21" s="29"/>
      <c r="IL21" s="29"/>
      <c r="IM21" s="29"/>
      <c r="IN21" s="29"/>
      <c r="IO21" s="29"/>
      <c r="IP21" s="29"/>
      <c r="IQ21" s="29"/>
      <c r="IR21" s="29"/>
      <c r="IS21" s="29"/>
      <c r="IT21" s="29"/>
      <c r="IU21" s="29"/>
      <c r="IV21" s="29"/>
      <c r="IW21" s="29"/>
      <c r="IX21" s="29"/>
      <c r="IY21" s="29"/>
      <c r="IZ21" s="29"/>
      <c r="JA21" s="29"/>
      <c r="JB21" s="29"/>
      <c r="JC21" s="29"/>
      <c r="JD21" s="29"/>
      <c r="JE21" s="29"/>
      <c r="JF21" s="29"/>
      <c r="JG21" s="29"/>
      <c r="JH21" s="29"/>
      <c r="JI21" s="29"/>
    </row>
    <row r="22" s="2" customFormat="1" ht="27" customHeight="1" spans="1:269">
      <c r="A22" s="13">
        <v>14</v>
      </c>
      <c r="B22" s="11" t="s">
        <v>26</v>
      </c>
      <c r="C22" s="11" t="s">
        <v>48</v>
      </c>
      <c r="D22" s="34">
        <f t="shared" si="4"/>
        <v>80.004668</v>
      </c>
      <c r="E22" s="34">
        <f t="shared" si="5"/>
        <v>0</v>
      </c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11"/>
      <c r="S22" s="34">
        <f>79.29+0.714668</f>
        <v>80.004668</v>
      </c>
      <c r="T22" s="34">
        <f t="shared" si="6"/>
        <v>80.004668</v>
      </c>
      <c r="U22" s="34">
        <f t="shared" si="7"/>
        <v>0</v>
      </c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4">
        <f>79.29+0.714668</f>
        <v>80.004668</v>
      </c>
      <c r="AJ22" s="12">
        <f t="shared" si="8"/>
        <v>100</v>
      </c>
      <c r="AK22" s="7" t="s">
        <v>24</v>
      </c>
      <c r="AL22" s="7" t="s">
        <v>25</v>
      </c>
      <c r="AM22" s="30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  <c r="FF22" s="29"/>
      <c r="FG22" s="29"/>
      <c r="FH22" s="29"/>
      <c r="FI22" s="29"/>
      <c r="FJ22" s="29"/>
      <c r="FK22" s="29"/>
      <c r="FL22" s="29"/>
      <c r="FM22" s="29"/>
      <c r="FN22" s="29"/>
      <c r="FO22" s="29"/>
      <c r="FP22" s="29"/>
      <c r="FQ22" s="29"/>
      <c r="FR22" s="29"/>
      <c r="FS22" s="29"/>
      <c r="FT22" s="29"/>
      <c r="FU22" s="29"/>
      <c r="FV22" s="29"/>
      <c r="FW22" s="29"/>
      <c r="FX22" s="29"/>
      <c r="FY22" s="29"/>
      <c r="FZ22" s="29"/>
      <c r="GA22" s="29"/>
      <c r="GB22" s="29"/>
      <c r="GC22" s="29"/>
      <c r="GD22" s="29"/>
      <c r="GE22" s="29"/>
      <c r="GF22" s="29"/>
      <c r="GG22" s="29"/>
      <c r="GH22" s="29"/>
      <c r="GI22" s="29"/>
      <c r="GJ22" s="29"/>
      <c r="GK22" s="29"/>
      <c r="GL22" s="29"/>
      <c r="GM22" s="29"/>
      <c r="GN22" s="29"/>
      <c r="GO22" s="29"/>
      <c r="GP22" s="29"/>
      <c r="GQ22" s="29"/>
      <c r="GR22" s="29"/>
      <c r="GS22" s="29"/>
      <c r="GT22" s="29"/>
      <c r="GU22" s="29"/>
      <c r="GV22" s="29"/>
      <c r="GW22" s="29"/>
      <c r="GX22" s="29"/>
      <c r="GY22" s="29"/>
      <c r="GZ22" s="29"/>
      <c r="HA22" s="29"/>
      <c r="HB22" s="29"/>
      <c r="HC22" s="29"/>
      <c r="HD22" s="29"/>
      <c r="HE22" s="29"/>
      <c r="HF22" s="29"/>
      <c r="HG22" s="29"/>
      <c r="HH22" s="29"/>
      <c r="HI22" s="29"/>
      <c r="HJ22" s="29"/>
      <c r="HK22" s="29"/>
      <c r="HL22" s="29"/>
      <c r="HM22" s="29"/>
      <c r="HN22" s="29"/>
      <c r="HO22" s="29"/>
      <c r="HP22" s="29"/>
      <c r="HQ22" s="29"/>
      <c r="HR22" s="29"/>
      <c r="HS22" s="29"/>
      <c r="HT22" s="29"/>
      <c r="HU22" s="29"/>
      <c r="HV22" s="29"/>
      <c r="HW22" s="29"/>
      <c r="HX22" s="29"/>
      <c r="HY22" s="29"/>
      <c r="HZ22" s="29"/>
      <c r="IA22" s="29"/>
      <c r="IB22" s="29"/>
      <c r="IC22" s="29"/>
      <c r="ID22" s="29"/>
      <c r="IE22" s="29"/>
      <c r="IF22" s="29"/>
      <c r="IG22" s="29"/>
      <c r="IH22" s="29"/>
      <c r="II22" s="29"/>
      <c r="IJ22" s="29"/>
      <c r="IK22" s="29"/>
      <c r="IL22" s="29"/>
      <c r="IM22" s="29"/>
      <c r="IN22" s="29"/>
      <c r="IO22" s="29"/>
      <c r="IP22" s="29"/>
      <c r="IQ22" s="29"/>
      <c r="IR22" s="29"/>
      <c r="IS22" s="29"/>
      <c r="IT22" s="29"/>
      <c r="IU22" s="29"/>
      <c r="IV22" s="29"/>
      <c r="IW22" s="29"/>
      <c r="IX22" s="29"/>
      <c r="IY22" s="29"/>
      <c r="IZ22" s="29"/>
      <c r="JA22" s="29"/>
      <c r="JB22" s="29"/>
      <c r="JC22" s="29"/>
      <c r="JD22" s="29"/>
      <c r="JE22" s="29"/>
      <c r="JF22" s="29"/>
      <c r="JG22" s="29"/>
      <c r="JH22" s="29"/>
      <c r="JI22" s="29"/>
    </row>
    <row r="23" s="2" customFormat="1" ht="27" customHeight="1" spans="1:269">
      <c r="A23" s="13">
        <v>15</v>
      </c>
      <c r="B23" s="11" t="s">
        <v>34</v>
      </c>
      <c r="C23" s="11" t="s">
        <v>49</v>
      </c>
      <c r="D23" s="34">
        <f t="shared" si="4"/>
        <v>265.798</v>
      </c>
      <c r="E23" s="34">
        <f t="shared" si="5"/>
        <v>0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11"/>
      <c r="S23" s="34">
        <v>265.798</v>
      </c>
      <c r="T23" s="34">
        <f t="shared" si="6"/>
        <v>265.798</v>
      </c>
      <c r="U23" s="34">
        <f t="shared" si="7"/>
        <v>0</v>
      </c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4">
        <v>265.798</v>
      </c>
      <c r="AJ23" s="12">
        <f t="shared" si="8"/>
        <v>100</v>
      </c>
      <c r="AK23" s="7" t="s">
        <v>24</v>
      </c>
      <c r="AL23" s="7" t="s">
        <v>25</v>
      </c>
      <c r="AM23" s="30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29"/>
      <c r="FE23" s="29"/>
      <c r="FF23" s="29"/>
      <c r="FG23" s="29"/>
      <c r="FH23" s="29"/>
      <c r="FI23" s="29"/>
      <c r="FJ23" s="29"/>
      <c r="FK23" s="29"/>
      <c r="FL23" s="29"/>
      <c r="FM23" s="29"/>
      <c r="FN23" s="29"/>
      <c r="FO23" s="29"/>
      <c r="FP23" s="29"/>
      <c r="FQ23" s="29"/>
      <c r="FR23" s="29"/>
      <c r="FS23" s="29"/>
      <c r="FT23" s="29"/>
      <c r="FU23" s="29"/>
      <c r="FV23" s="29"/>
      <c r="FW23" s="29"/>
      <c r="FX23" s="29"/>
      <c r="FY23" s="29"/>
      <c r="FZ23" s="29"/>
      <c r="GA23" s="29"/>
      <c r="GB23" s="29"/>
      <c r="GC23" s="29"/>
      <c r="GD23" s="29"/>
      <c r="GE23" s="29"/>
      <c r="GF23" s="29"/>
      <c r="GG23" s="29"/>
      <c r="GH23" s="29"/>
      <c r="GI23" s="29"/>
      <c r="GJ23" s="29"/>
      <c r="GK23" s="29"/>
      <c r="GL23" s="29"/>
      <c r="GM23" s="29"/>
      <c r="GN23" s="29"/>
      <c r="GO23" s="29"/>
      <c r="GP23" s="29"/>
      <c r="GQ23" s="29"/>
      <c r="GR23" s="29"/>
      <c r="GS23" s="29"/>
      <c r="GT23" s="29"/>
      <c r="GU23" s="29"/>
      <c r="GV23" s="29"/>
      <c r="GW23" s="29"/>
      <c r="GX23" s="29"/>
      <c r="GY23" s="29"/>
      <c r="GZ23" s="29"/>
      <c r="HA23" s="29"/>
      <c r="HB23" s="29"/>
      <c r="HC23" s="29"/>
      <c r="HD23" s="29"/>
      <c r="HE23" s="29"/>
      <c r="HF23" s="29"/>
      <c r="HG23" s="29"/>
      <c r="HH23" s="29"/>
      <c r="HI23" s="29"/>
      <c r="HJ23" s="29"/>
      <c r="HK23" s="29"/>
      <c r="HL23" s="29"/>
      <c r="HM23" s="29"/>
      <c r="HN23" s="29"/>
      <c r="HO23" s="29"/>
      <c r="HP23" s="29"/>
      <c r="HQ23" s="29"/>
      <c r="HR23" s="29"/>
      <c r="HS23" s="29"/>
      <c r="HT23" s="29"/>
      <c r="HU23" s="29"/>
      <c r="HV23" s="29"/>
      <c r="HW23" s="29"/>
      <c r="HX23" s="29"/>
      <c r="HY23" s="29"/>
      <c r="HZ23" s="29"/>
      <c r="IA23" s="29"/>
      <c r="IB23" s="29"/>
      <c r="IC23" s="29"/>
      <c r="ID23" s="29"/>
      <c r="IE23" s="29"/>
      <c r="IF23" s="29"/>
      <c r="IG23" s="29"/>
      <c r="IH23" s="29"/>
      <c r="II23" s="29"/>
      <c r="IJ23" s="29"/>
      <c r="IK23" s="29"/>
      <c r="IL23" s="29"/>
      <c r="IM23" s="29"/>
      <c r="IN23" s="29"/>
      <c r="IO23" s="29"/>
      <c r="IP23" s="29"/>
      <c r="IQ23" s="29"/>
      <c r="IR23" s="29"/>
      <c r="IS23" s="29"/>
      <c r="IT23" s="29"/>
      <c r="IU23" s="29"/>
      <c r="IV23" s="29"/>
      <c r="IW23" s="29"/>
      <c r="IX23" s="29"/>
      <c r="IY23" s="29"/>
      <c r="IZ23" s="29"/>
      <c r="JA23" s="29"/>
      <c r="JB23" s="29"/>
      <c r="JC23" s="29"/>
      <c r="JD23" s="29"/>
      <c r="JE23" s="29"/>
      <c r="JF23" s="29"/>
      <c r="JG23" s="29"/>
      <c r="JH23" s="29"/>
      <c r="JI23" s="29"/>
    </row>
    <row r="24" s="2" customFormat="1" ht="27" customHeight="1" spans="1:269">
      <c r="A24" s="10">
        <v>16</v>
      </c>
      <c r="B24" s="11" t="s">
        <v>40</v>
      </c>
      <c r="C24" s="11" t="s">
        <v>50</v>
      </c>
      <c r="D24" s="34">
        <f t="shared" si="4"/>
        <v>26.393222</v>
      </c>
      <c r="E24" s="34">
        <f t="shared" si="5"/>
        <v>0</v>
      </c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11"/>
      <c r="S24" s="34">
        <v>26.393222</v>
      </c>
      <c r="T24" s="34">
        <f t="shared" si="6"/>
        <v>26.393222</v>
      </c>
      <c r="U24" s="34">
        <f t="shared" si="7"/>
        <v>0</v>
      </c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4">
        <v>26.393222</v>
      </c>
      <c r="AJ24" s="12">
        <f t="shared" si="8"/>
        <v>100</v>
      </c>
      <c r="AK24" s="7" t="s">
        <v>24</v>
      </c>
      <c r="AL24" s="7" t="s">
        <v>25</v>
      </c>
      <c r="AM24" s="30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  <c r="FF24" s="29"/>
      <c r="FG24" s="29"/>
      <c r="FH24" s="29"/>
      <c r="FI24" s="29"/>
      <c r="FJ24" s="29"/>
      <c r="FK24" s="29"/>
      <c r="FL24" s="29"/>
      <c r="FM24" s="29"/>
      <c r="FN24" s="29"/>
      <c r="FO24" s="29"/>
      <c r="FP24" s="29"/>
      <c r="FQ24" s="29"/>
      <c r="FR24" s="29"/>
      <c r="FS24" s="29"/>
      <c r="FT24" s="29"/>
      <c r="FU24" s="29"/>
      <c r="FV24" s="29"/>
      <c r="FW24" s="29"/>
      <c r="FX24" s="29"/>
      <c r="FY24" s="29"/>
      <c r="FZ24" s="29"/>
      <c r="GA24" s="29"/>
      <c r="GB24" s="29"/>
      <c r="GC24" s="29"/>
      <c r="GD24" s="29"/>
      <c r="GE24" s="29"/>
      <c r="GF24" s="29"/>
      <c r="GG24" s="29"/>
      <c r="GH24" s="29"/>
      <c r="GI24" s="29"/>
      <c r="GJ24" s="29"/>
      <c r="GK24" s="29"/>
      <c r="GL24" s="29"/>
      <c r="GM24" s="29"/>
      <c r="GN24" s="29"/>
      <c r="GO24" s="29"/>
      <c r="GP24" s="29"/>
      <c r="GQ24" s="29"/>
      <c r="GR24" s="29"/>
      <c r="GS24" s="29"/>
      <c r="GT24" s="29"/>
      <c r="GU24" s="29"/>
      <c r="GV24" s="29"/>
      <c r="GW24" s="29"/>
      <c r="GX24" s="29"/>
      <c r="GY24" s="29"/>
      <c r="GZ24" s="29"/>
      <c r="HA24" s="29"/>
      <c r="HB24" s="29"/>
      <c r="HC24" s="29"/>
      <c r="HD24" s="29"/>
      <c r="HE24" s="29"/>
      <c r="HF24" s="29"/>
      <c r="HG24" s="29"/>
      <c r="HH24" s="29"/>
      <c r="HI24" s="29"/>
      <c r="HJ24" s="29"/>
      <c r="HK24" s="29"/>
      <c r="HL24" s="29"/>
      <c r="HM24" s="29"/>
      <c r="HN24" s="29"/>
      <c r="HO24" s="29"/>
      <c r="HP24" s="29"/>
      <c r="HQ24" s="29"/>
      <c r="HR24" s="29"/>
      <c r="HS24" s="29"/>
      <c r="HT24" s="29"/>
      <c r="HU24" s="29"/>
      <c r="HV24" s="29"/>
      <c r="HW24" s="29"/>
      <c r="HX24" s="29"/>
      <c r="HY24" s="29"/>
      <c r="HZ24" s="29"/>
      <c r="IA24" s="29"/>
      <c r="IB24" s="29"/>
      <c r="IC24" s="29"/>
      <c r="ID24" s="29"/>
      <c r="IE24" s="29"/>
      <c r="IF24" s="29"/>
      <c r="IG24" s="29"/>
      <c r="IH24" s="29"/>
      <c r="II24" s="29"/>
      <c r="IJ24" s="29"/>
      <c r="IK24" s="29"/>
      <c r="IL24" s="29"/>
      <c r="IM24" s="29"/>
      <c r="IN24" s="29"/>
      <c r="IO24" s="29"/>
      <c r="IP24" s="29"/>
      <c r="IQ24" s="29"/>
      <c r="IR24" s="29"/>
      <c r="IS24" s="29"/>
      <c r="IT24" s="29"/>
      <c r="IU24" s="29"/>
      <c r="IV24" s="29"/>
      <c r="IW24" s="29"/>
      <c r="IX24" s="29"/>
      <c r="IY24" s="29"/>
      <c r="IZ24" s="29"/>
      <c r="JA24" s="29"/>
      <c r="JB24" s="29"/>
      <c r="JC24" s="29"/>
      <c r="JD24" s="29"/>
      <c r="JE24" s="29"/>
      <c r="JF24" s="29"/>
      <c r="JG24" s="29"/>
      <c r="JH24" s="29"/>
      <c r="JI24" s="29"/>
    </row>
    <row r="25" s="2" customFormat="1" ht="27" customHeight="1" spans="1:269">
      <c r="A25" s="13">
        <v>17</v>
      </c>
      <c r="B25" s="11" t="s">
        <v>34</v>
      </c>
      <c r="C25" s="11" t="s">
        <v>51</v>
      </c>
      <c r="D25" s="34">
        <f t="shared" si="4"/>
        <v>3758.652</v>
      </c>
      <c r="E25" s="34">
        <f t="shared" si="5"/>
        <v>2557.5524</v>
      </c>
      <c r="F25" s="35">
        <v>1994.27</v>
      </c>
      <c r="G25" s="35"/>
      <c r="H25" s="35">
        <v>563.2824</v>
      </c>
      <c r="I25" s="35"/>
      <c r="J25" s="35"/>
      <c r="K25" s="35"/>
      <c r="L25" s="35"/>
      <c r="M25" s="35"/>
      <c r="N25" s="35"/>
      <c r="O25" s="35"/>
      <c r="P25" s="35"/>
      <c r="Q25" s="35"/>
      <c r="R25" s="11"/>
      <c r="S25" s="34">
        <v>1201.0996</v>
      </c>
      <c r="T25" s="34">
        <f t="shared" si="6"/>
        <v>3758.652</v>
      </c>
      <c r="U25" s="34">
        <f t="shared" si="7"/>
        <v>2557.5524</v>
      </c>
      <c r="V25" s="35">
        <v>1994.27</v>
      </c>
      <c r="W25" s="35"/>
      <c r="X25" s="35">
        <v>563.2824</v>
      </c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4">
        <v>1201.0996</v>
      </c>
      <c r="AJ25" s="12">
        <f t="shared" si="8"/>
        <v>100</v>
      </c>
      <c r="AK25" s="7" t="s">
        <v>24</v>
      </c>
      <c r="AL25" s="7" t="s">
        <v>25</v>
      </c>
      <c r="AM25" s="30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  <c r="FF25" s="29"/>
      <c r="FG25" s="29"/>
      <c r="FH25" s="29"/>
      <c r="FI25" s="29"/>
      <c r="FJ25" s="29"/>
      <c r="FK25" s="29"/>
      <c r="FL25" s="29"/>
      <c r="FM25" s="29"/>
      <c r="FN25" s="29"/>
      <c r="FO25" s="29"/>
      <c r="FP25" s="29"/>
      <c r="FQ25" s="29"/>
      <c r="FR25" s="29"/>
      <c r="FS25" s="29"/>
      <c r="FT25" s="29"/>
      <c r="FU25" s="29"/>
      <c r="FV25" s="29"/>
      <c r="FW25" s="29"/>
      <c r="FX25" s="29"/>
      <c r="FY25" s="29"/>
      <c r="FZ25" s="29"/>
      <c r="GA25" s="29"/>
      <c r="GB25" s="29"/>
      <c r="GC25" s="29"/>
      <c r="GD25" s="29"/>
      <c r="GE25" s="29"/>
      <c r="GF25" s="29"/>
      <c r="GG25" s="29"/>
      <c r="GH25" s="29"/>
      <c r="GI25" s="29"/>
      <c r="GJ25" s="29"/>
      <c r="GK25" s="29"/>
      <c r="GL25" s="29"/>
      <c r="GM25" s="29"/>
      <c r="GN25" s="29"/>
      <c r="GO25" s="29"/>
      <c r="GP25" s="29"/>
      <c r="GQ25" s="29"/>
      <c r="GR25" s="29"/>
      <c r="GS25" s="29"/>
      <c r="GT25" s="29"/>
      <c r="GU25" s="29"/>
      <c r="GV25" s="29"/>
      <c r="GW25" s="29"/>
      <c r="GX25" s="29"/>
      <c r="GY25" s="29"/>
      <c r="GZ25" s="29"/>
      <c r="HA25" s="29"/>
      <c r="HB25" s="29"/>
      <c r="HC25" s="29"/>
      <c r="HD25" s="29"/>
      <c r="HE25" s="29"/>
      <c r="HF25" s="29"/>
      <c r="HG25" s="29"/>
      <c r="HH25" s="29"/>
      <c r="HI25" s="29"/>
      <c r="HJ25" s="29"/>
      <c r="HK25" s="29"/>
      <c r="HL25" s="29"/>
      <c r="HM25" s="29"/>
      <c r="HN25" s="29"/>
      <c r="HO25" s="29"/>
      <c r="HP25" s="29"/>
      <c r="HQ25" s="29"/>
      <c r="HR25" s="29"/>
      <c r="HS25" s="29"/>
      <c r="HT25" s="29"/>
      <c r="HU25" s="29"/>
      <c r="HV25" s="29"/>
      <c r="HW25" s="29"/>
      <c r="HX25" s="29"/>
      <c r="HY25" s="29"/>
      <c r="HZ25" s="29"/>
      <c r="IA25" s="29"/>
      <c r="IB25" s="29"/>
      <c r="IC25" s="29"/>
      <c r="ID25" s="29"/>
      <c r="IE25" s="29"/>
      <c r="IF25" s="29"/>
      <c r="IG25" s="29"/>
      <c r="IH25" s="29"/>
      <c r="II25" s="29"/>
      <c r="IJ25" s="29"/>
      <c r="IK25" s="29"/>
      <c r="IL25" s="29"/>
      <c r="IM25" s="29"/>
      <c r="IN25" s="29"/>
      <c r="IO25" s="29"/>
      <c r="IP25" s="29"/>
      <c r="IQ25" s="29"/>
      <c r="IR25" s="29"/>
      <c r="IS25" s="29"/>
      <c r="IT25" s="29"/>
      <c r="IU25" s="29"/>
      <c r="IV25" s="29"/>
      <c r="IW25" s="29"/>
      <c r="IX25" s="29"/>
      <c r="IY25" s="29"/>
      <c r="IZ25" s="29"/>
      <c r="JA25" s="29"/>
      <c r="JB25" s="29"/>
      <c r="JC25" s="29"/>
      <c r="JD25" s="29"/>
      <c r="JE25" s="29"/>
      <c r="JF25" s="29"/>
      <c r="JG25" s="29"/>
      <c r="JH25" s="29"/>
      <c r="JI25" s="29"/>
    </row>
    <row r="26" s="2" customFormat="1" ht="27" customHeight="1" spans="1:269">
      <c r="A26" s="13">
        <v>18</v>
      </c>
      <c r="B26" s="11" t="s">
        <v>34</v>
      </c>
      <c r="C26" s="11" t="s">
        <v>52</v>
      </c>
      <c r="D26" s="34">
        <f t="shared" si="4"/>
        <v>222.519131</v>
      </c>
      <c r="E26" s="34">
        <f t="shared" si="5"/>
        <v>54.83</v>
      </c>
      <c r="F26" s="35">
        <v>5</v>
      </c>
      <c r="G26" s="35">
        <f>3.86+1.52</f>
        <v>5.38</v>
      </c>
      <c r="H26" s="35">
        <v>44.45</v>
      </c>
      <c r="I26" s="35"/>
      <c r="J26" s="35"/>
      <c r="K26" s="35"/>
      <c r="L26" s="35"/>
      <c r="M26" s="35"/>
      <c r="N26" s="35"/>
      <c r="O26" s="35"/>
      <c r="P26" s="35"/>
      <c r="Q26" s="35"/>
      <c r="R26" s="11"/>
      <c r="S26" s="34">
        <f>150+17.689131</f>
        <v>167.689131</v>
      </c>
      <c r="T26" s="34">
        <f t="shared" si="6"/>
        <v>222.519131</v>
      </c>
      <c r="U26" s="34">
        <f t="shared" si="7"/>
        <v>54.83</v>
      </c>
      <c r="V26" s="35">
        <v>5</v>
      </c>
      <c r="W26" s="35">
        <f>3.86+1.52</f>
        <v>5.38</v>
      </c>
      <c r="X26" s="35">
        <v>44.45</v>
      </c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4">
        <f>150+17.689131</f>
        <v>167.689131</v>
      </c>
      <c r="AJ26" s="12">
        <f t="shared" si="8"/>
        <v>100</v>
      </c>
      <c r="AK26" s="7" t="s">
        <v>24</v>
      </c>
      <c r="AL26" s="7" t="s">
        <v>25</v>
      </c>
      <c r="AM26" s="30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  <c r="FF26" s="29"/>
      <c r="FG26" s="29"/>
      <c r="FH26" s="29"/>
      <c r="FI26" s="29"/>
      <c r="FJ26" s="29"/>
      <c r="FK26" s="29"/>
      <c r="FL26" s="29"/>
      <c r="FM26" s="29"/>
      <c r="FN26" s="29"/>
      <c r="FO26" s="29"/>
      <c r="FP26" s="29"/>
      <c r="FQ26" s="29"/>
      <c r="FR26" s="29"/>
      <c r="FS26" s="29"/>
      <c r="FT26" s="29"/>
      <c r="FU26" s="29"/>
      <c r="FV26" s="29"/>
      <c r="FW26" s="29"/>
      <c r="FX26" s="29"/>
      <c r="FY26" s="29"/>
      <c r="FZ26" s="29"/>
      <c r="GA26" s="29"/>
      <c r="GB26" s="29"/>
      <c r="GC26" s="29"/>
      <c r="GD26" s="29"/>
      <c r="GE26" s="29"/>
      <c r="GF26" s="29"/>
      <c r="GG26" s="29"/>
      <c r="GH26" s="29"/>
      <c r="GI26" s="29"/>
      <c r="GJ26" s="29"/>
      <c r="GK26" s="29"/>
      <c r="GL26" s="29"/>
      <c r="GM26" s="29"/>
      <c r="GN26" s="29"/>
      <c r="GO26" s="29"/>
      <c r="GP26" s="29"/>
      <c r="GQ26" s="29"/>
      <c r="GR26" s="29"/>
      <c r="GS26" s="29"/>
      <c r="GT26" s="29"/>
      <c r="GU26" s="29"/>
      <c r="GV26" s="29"/>
      <c r="GW26" s="29"/>
      <c r="GX26" s="29"/>
      <c r="GY26" s="29"/>
      <c r="GZ26" s="29"/>
      <c r="HA26" s="29"/>
      <c r="HB26" s="29"/>
      <c r="HC26" s="29"/>
      <c r="HD26" s="29"/>
      <c r="HE26" s="29"/>
      <c r="HF26" s="29"/>
      <c r="HG26" s="29"/>
      <c r="HH26" s="29"/>
      <c r="HI26" s="29"/>
      <c r="HJ26" s="29"/>
      <c r="HK26" s="29"/>
      <c r="HL26" s="29"/>
      <c r="HM26" s="29"/>
      <c r="HN26" s="29"/>
      <c r="HO26" s="29"/>
      <c r="HP26" s="29"/>
      <c r="HQ26" s="29"/>
      <c r="HR26" s="29"/>
      <c r="HS26" s="29"/>
      <c r="HT26" s="29"/>
      <c r="HU26" s="29"/>
      <c r="HV26" s="29"/>
      <c r="HW26" s="29"/>
      <c r="HX26" s="29"/>
      <c r="HY26" s="29"/>
      <c r="HZ26" s="29"/>
      <c r="IA26" s="29"/>
      <c r="IB26" s="29"/>
      <c r="IC26" s="29"/>
      <c r="ID26" s="29"/>
      <c r="IE26" s="29"/>
      <c r="IF26" s="29"/>
      <c r="IG26" s="29"/>
      <c r="IH26" s="29"/>
      <c r="II26" s="29"/>
      <c r="IJ26" s="29"/>
      <c r="IK26" s="29"/>
      <c r="IL26" s="29"/>
      <c r="IM26" s="29"/>
      <c r="IN26" s="29"/>
      <c r="IO26" s="29"/>
      <c r="IP26" s="29"/>
      <c r="IQ26" s="29"/>
      <c r="IR26" s="29"/>
      <c r="IS26" s="29"/>
      <c r="IT26" s="29"/>
      <c r="IU26" s="29"/>
      <c r="IV26" s="29"/>
      <c r="IW26" s="29"/>
      <c r="IX26" s="29"/>
      <c r="IY26" s="29"/>
      <c r="IZ26" s="29"/>
      <c r="JA26" s="29"/>
      <c r="JB26" s="29"/>
      <c r="JC26" s="29"/>
      <c r="JD26" s="29"/>
      <c r="JE26" s="29"/>
      <c r="JF26" s="29"/>
      <c r="JG26" s="29"/>
      <c r="JH26" s="29"/>
      <c r="JI26" s="29"/>
    </row>
    <row r="27" s="2" customFormat="1" ht="27" customHeight="1" spans="1:269">
      <c r="A27" s="10">
        <v>19</v>
      </c>
      <c r="B27" s="11" t="s">
        <v>34</v>
      </c>
      <c r="C27" s="11" t="s">
        <v>53</v>
      </c>
      <c r="D27" s="34">
        <f t="shared" si="4"/>
        <v>125.28</v>
      </c>
      <c r="E27" s="34">
        <f t="shared" si="5"/>
        <v>0</v>
      </c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11"/>
      <c r="S27" s="34">
        <v>125.28</v>
      </c>
      <c r="T27" s="34">
        <f t="shared" si="6"/>
        <v>125.28</v>
      </c>
      <c r="U27" s="34">
        <f t="shared" si="7"/>
        <v>0</v>
      </c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4">
        <v>125.28</v>
      </c>
      <c r="AJ27" s="12">
        <f t="shared" si="8"/>
        <v>100</v>
      </c>
      <c r="AK27" s="7" t="s">
        <v>24</v>
      </c>
      <c r="AL27" s="7" t="s">
        <v>25</v>
      </c>
      <c r="AM27" s="30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  <c r="FF27" s="29"/>
      <c r="FG27" s="29"/>
      <c r="FH27" s="29"/>
      <c r="FI27" s="29"/>
      <c r="FJ27" s="29"/>
      <c r="FK27" s="29"/>
      <c r="FL27" s="29"/>
      <c r="FM27" s="29"/>
      <c r="FN27" s="29"/>
      <c r="FO27" s="29"/>
      <c r="FP27" s="29"/>
      <c r="FQ27" s="29"/>
      <c r="FR27" s="29"/>
      <c r="FS27" s="29"/>
      <c r="FT27" s="29"/>
      <c r="FU27" s="29"/>
      <c r="FV27" s="29"/>
      <c r="FW27" s="29"/>
      <c r="FX27" s="29"/>
      <c r="FY27" s="29"/>
      <c r="FZ27" s="29"/>
      <c r="GA27" s="29"/>
      <c r="GB27" s="29"/>
      <c r="GC27" s="29"/>
      <c r="GD27" s="29"/>
      <c r="GE27" s="29"/>
      <c r="GF27" s="29"/>
      <c r="GG27" s="29"/>
      <c r="GH27" s="29"/>
      <c r="GI27" s="29"/>
      <c r="GJ27" s="29"/>
      <c r="GK27" s="29"/>
      <c r="GL27" s="29"/>
      <c r="GM27" s="29"/>
      <c r="GN27" s="29"/>
      <c r="GO27" s="29"/>
      <c r="GP27" s="29"/>
      <c r="GQ27" s="29"/>
      <c r="GR27" s="29"/>
      <c r="GS27" s="29"/>
      <c r="GT27" s="29"/>
      <c r="GU27" s="29"/>
      <c r="GV27" s="29"/>
      <c r="GW27" s="29"/>
      <c r="GX27" s="29"/>
      <c r="GY27" s="29"/>
      <c r="GZ27" s="29"/>
      <c r="HA27" s="29"/>
      <c r="HB27" s="29"/>
      <c r="HC27" s="29"/>
      <c r="HD27" s="29"/>
      <c r="HE27" s="29"/>
      <c r="HF27" s="29"/>
      <c r="HG27" s="29"/>
      <c r="HH27" s="29"/>
      <c r="HI27" s="29"/>
      <c r="HJ27" s="29"/>
      <c r="HK27" s="29"/>
      <c r="HL27" s="29"/>
      <c r="HM27" s="29"/>
      <c r="HN27" s="29"/>
      <c r="HO27" s="29"/>
      <c r="HP27" s="29"/>
      <c r="HQ27" s="29"/>
      <c r="HR27" s="29"/>
      <c r="HS27" s="29"/>
      <c r="HT27" s="29"/>
      <c r="HU27" s="29"/>
      <c r="HV27" s="29"/>
      <c r="HW27" s="29"/>
      <c r="HX27" s="29"/>
      <c r="HY27" s="29"/>
      <c r="HZ27" s="29"/>
      <c r="IA27" s="29"/>
      <c r="IB27" s="29"/>
      <c r="IC27" s="29"/>
      <c r="ID27" s="29"/>
      <c r="IE27" s="29"/>
      <c r="IF27" s="29"/>
      <c r="IG27" s="29"/>
      <c r="IH27" s="29"/>
      <c r="II27" s="29"/>
      <c r="IJ27" s="29"/>
      <c r="IK27" s="29"/>
      <c r="IL27" s="29"/>
      <c r="IM27" s="29"/>
      <c r="IN27" s="29"/>
      <c r="IO27" s="29"/>
      <c r="IP27" s="29"/>
      <c r="IQ27" s="29"/>
      <c r="IR27" s="29"/>
      <c r="IS27" s="29"/>
      <c r="IT27" s="29"/>
      <c r="IU27" s="29"/>
      <c r="IV27" s="29"/>
      <c r="IW27" s="29"/>
      <c r="IX27" s="29"/>
      <c r="IY27" s="29"/>
      <c r="IZ27" s="29"/>
      <c r="JA27" s="29"/>
      <c r="JB27" s="29"/>
      <c r="JC27" s="29"/>
      <c r="JD27" s="29"/>
      <c r="JE27" s="29"/>
      <c r="JF27" s="29"/>
      <c r="JG27" s="29"/>
      <c r="JH27" s="29"/>
      <c r="JI27" s="29"/>
    </row>
    <row r="28" s="2" customFormat="1" ht="27" customHeight="1" spans="1:269">
      <c r="A28" s="13">
        <v>20</v>
      </c>
      <c r="B28" s="11" t="s">
        <v>34</v>
      </c>
      <c r="C28" s="11" t="s">
        <v>54</v>
      </c>
      <c r="D28" s="34">
        <f t="shared" si="4"/>
        <v>10.208</v>
      </c>
      <c r="E28" s="34">
        <f t="shared" si="5"/>
        <v>0</v>
      </c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11"/>
      <c r="S28" s="34">
        <v>10.208</v>
      </c>
      <c r="T28" s="34">
        <f t="shared" si="6"/>
        <v>10.208</v>
      </c>
      <c r="U28" s="34">
        <f t="shared" si="7"/>
        <v>0</v>
      </c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4">
        <v>10.208</v>
      </c>
      <c r="AJ28" s="12">
        <f t="shared" si="8"/>
        <v>100</v>
      </c>
      <c r="AK28" s="7" t="s">
        <v>24</v>
      </c>
      <c r="AL28" s="7" t="s">
        <v>25</v>
      </c>
      <c r="AM28" s="30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  <c r="IM28" s="29"/>
      <c r="IN28" s="29"/>
      <c r="IO28" s="29"/>
      <c r="IP28" s="29"/>
      <c r="IQ28" s="29"/>
      <c r="IR28" s="29"/>
      <c r="IS28" s="29"/>
      <c r="IT28" s="29"/>
      <c r="IU28" s="29"/>
      <c r="IV28" s="29"/>
      <c r="IW28" s="29"/>
      <c r="IX28" s="29"/>
      <c r="IY28" s="29"/>
      <c r="IZ28" s="29"/>
      <c r="JA28" s="29"/>
      <c r="JB28" s="29"/>
      <c r="JC28" s="29"/>
      <c r="JD28" s="29"/>
      <c r="JE28" s="29"/>
      <c r="JF28" s="29"/>
      <c r="JG28" s="29"/>
      <c r="JH28" s="29"/>
      <c r="JI28" s="29"/>
    </row>
    <row r="29" s="2" customFormat="1" ht="27" customHeight="1" spans="1:269">
      <c r="A29" s="13">
        <v>21</v>
      </c>
      <c r="B29" s="11" t="s">
        <v>34</v>
      </c>
      <c r="C29" s="11" t="s">
        <v>55</v>
      </c>
      <c r="D29" s="34">
        <f t="shared" si="4"/>
        <v>5.544</v>
      </c>
      <c r="E29" s="34">
        <f t="shared" si="5"/>
        <v>0</v>
      </c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11"/>
      <c r="S29" s="34">
        <v>5.544</v>
      </c>
      <c r="T29" s="34">
        <f t="shared" si="6"/>
        <v>5.544</v>
      </c>
      <c r="U29" s="34">
        <f t="shared" si="7"/>
        <v>0</v>
      </c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4">
        <v>5.544</v>
      </c>
      <c r="AJ29" s="12">
        <f t="shared" si="8"/>
        <v>100</v>
      </c>
      <c r="AK29" s="7" t="s">
        <v>24</v>
      </c>
      <c r="AL29" s="7" t="s">
        <v>25</v>
      </c>
      <c r="AM29" s="30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  <c r="FF29" s="29"/>
      <c r="FG29" s="29"/>
      <c r="FH29" s="29"/>
      <c r="FI29" s="29"/>
      <c r="FJ29" s="29"/>
      <c r="FK29" s="29"/>
      <c r="FL29" s="29"/>
      <c r="FM29" s="29"/>
      <c r="FN29" s="29"/>
      <c r="FO29" s="29"/>
      <c r="FP29" s="29"/>
      <c r="FQ29" s="29"/>
      <c r="FR29" s="29"/>
      <c r="FS29" s="29"/>
      <c r="FT29" s="29"/>
      <c r="FU29" s="29"/>
      <c r="FV29" s="29"/>
      <c r="FW29" s="29"/>
      <c r="FX29" s="29"/>
      <c r="FY29" s="29"/>
      <c r="FZ29" s="29"/>
      <c r="GA29" s="29"/>
      <c r="GB29" s="29"/>
      <c r="GC29" s="29"/>
      <c r="GD29" s="29"/>
      <c r="GE29" s="29"/>
      <c r="GF29" s="29"/>
      <c r="GG29" s="29"/>
      <c r="GH29" s="29"/>
      <c r="GI29" s="29"/>
      <c r="GJ29" s="29"/>
      <c r="GK29" s="29"/>
      <c r="GL29" s="29"/>
      <c r="GM29" s="29"/>
      <c r="GN29" s="29"/>
      <c r="GO29" s="29"/>
      <c r="GP29" s="29"/>
      <c r="GQ29" s="29"/>
      <c r="GR29" s="29"/>
      <c r="GS29" s="29"/>
      <c r="GT29" s="29"/>
      <c r="GU29" s="29"/>
      <c r="GV29" s="29"/>
      <c r="GW29" s="29"/>
      <c r="GX29" s="29"/>
      <c r="GY29" s="29"/>
      <c r="GZ29" s="29"/>
      <c r="HA29" s="29"/>
      <c r="HB29" s="29"/>
      <c r="HC29" s="29"/>
      <c r="HD29" s="29"/>
      <c r="HE29" s="29"/>
      <c r="HF29" s="29"/>
      <c r="HG29" s="29"/>
      <c r="HH29" s="29"/>
      <c r="HI29" s="29"/>
      <c r="HJ29" s="29"/>
      <c r="HK29" s="29"/>
      <c r="HL29" s="29"/>
      <c r="HM29" s="29"/>
      <c r="HN29" s="29"/>
      <c r="HO29" s="29"/>
      <c r="HP29" s="29"/>
      <c r="HQ29" s="29"/>
      <c r="HR29" s="29"/>
      <c r="HS29" s="29"/>
      <c r="HT29" s="29"/>
      <c r="HU29" s="29"/>
      <c r="HV29" s="29"/>
      <c r="HW29" s="29"/>
      <c r="HX29" s="29"/>
      <c r="HY29" s="29"/>
      <c r="HZ29" s="29"/>
      <c r="IA29" s="29"/>
      <c r="IB29" s="29"/>
      <c r="IC29" s="29"/>
      <c r="ID29" s="29"/>
      <c r="IE29" s="29"/>
      <c r="IF29" s="29"/>
      <c r="IG29" s="29"/>
      <c r="IH29" s="29"/>
      <c r="II29" s="29"/>
      <c r="IJ29" s="29"/>
      <c r="IK29" s="29"/>
      <c r="IL29" s="29"/>
      <c r="IM29" s="29"/>
      <c r="IN29" s="29"/>
      <c r="IO29" s="29"/>
      <c r="IP29" s="29"/>
      <c r="IQ29" s="29"/>
      <c r="IR29" s="29"/>
      <c r="IS29" s="29"/>
      <c r="IT29" s="29"/>
      <c r="IU29" s="29"/>
      <c r="IV29" s="29"/>
      <c r="IW29" s="29"/>
      <c r="IX29" s="29"/>
      <c r="IY29" s="29"/>
      <c r="IZ29" s="29"/>
      <c r="JA29" s="29"/>
      <c r="JB29" s="29"/>
      <c r="JC29" s="29"/>
      <c r="JD29" s="29"/>
      <c r="JE29" s="29"/>
      <c r="JF29" s="29"/>
      <c r="JG29" s="29"/>
      <c r="JH29" s="29"/>
      <c r="JI29" s="29"/>
    </row>
    <row r="30" s="2" customFormat="1" ht="27" customHeight="1" spans="1:269">
      <c r="A30" s="10">
        <v>22</v>
      </c>
      <c r="B30" s="11" t="s">
        <v>34</v>
      </c>
      <c r="C30" s="11" t="s">
        <v>56</v>
      </c>
      <c r="D30" s="34">
        <f t="shared" si="4"/>
        <v>72.393437</v>
      </c>
      <c r="E30" s="34">
        <f t="shared" si="5"/>
        <v>0</v>
      </c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11"/>
      <c r="S30" s="34">
        <v>72.393437</v>
      </c>
      <c r="T30" s="34">
        <f t="shared" si="6"/>
        <v>72.393437</v>
      </c>
      <c r="U30" s="34">
        <f t="shared" si="7"/>
        <v>0</v>
      </c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4">
        <v>72.393437</v>
      </c>
      <c r="AJ30" s="12">
        <f t="shared" si="8"/>
        <v>100</v>
      </c>
      <c r="AK30" s="7" t="s">
        <v>24</v>
      </c>
      <c r="AL30" s="7" t="s">
        <v>25</v>
      </c>
      <c r="AM30" s="30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29"/>
      <c r="FB30" s="29"/>
      <c r="FC30" s="29"/>
      <c r="FD30" s="29"/>
      <c r="FE30" s="29"/>
      <c r="FF30" s="29"/>
      <c r="FG30" s="29"/>
      <c r="FH30" s="29"/>
      <c r="FI30" s="29"/>
      <c r="FJ30" s="29"/>
      <c r="FK30" s="29"/>
      <c r="FL30" s="29"/>
      <c r="FM30" s="29"/>
      <c r="FN30" s="29"/>
      <c r="FO30" s="29"/>
      <c r="FP30" s="29"/>
      <c r="FQ30" s="29"/>
      <c r="FR30" s="29"/>
      <c r="FS30" s="29"/>
      <c r="FT30" s="29"/>
      <c r="FU30" s="29"/>
      <c r="FV30" s="29"/>
      <c r="FW30" s="29"/>
      <c r="FX30" s="29"/>
      <c r="FY30" s="29"/>
      <c r="FZ30" s="29"/>
      <c r="GA30" s="29"/>
      <c r="GB30" s="29"/>
      <c r="GC30" s="29"/>
      <c r="GD30" s="29"/>
      <c r="GE30" s="29"/>
      <c r="GF30" s="29"/>
      <c r="GG30" s="29"/>
      <c r="GH30" s="29"/>
      <c r="GI30" s="29"/>
      <c r="GJ30" s="29"/>
      <c r="GK30" s="29"/>
      <c r="GL30" s="29"/>
      <c r="GM30" s="29"/>
      <c r="GN30" s="29"/>
      <c r="GO30" s="29"/>
      <c r="GP30" s="29"/>
      <c r="GQ30" s="29"/>
      <c r="GR30" s="29"/>
      <c r="GS30" s="29"/>
      <c r="GT30" s="29"/>
      <c r="GU30" s="29"/>
      <c r="GV30" s="29"/>
      <c r="GW30" s="29"/>
      <c r="GX30" s="29"/>
      <c r="GY30" s="29"/>
      <c r="GZ30" s="29"/>
      <c r="HA30" s="29"/>
      <c r="HB30" s="29"/>
      <c r="HC30" s="29"/>
      <c r="HD30" s="29"/>
      <c r="HE30" s="29"/>
      <c r="HF30" s="29"/>
      <c r="HG30" s="29"/>
      <c r="HH30" s="29"/>
      <c r="HI30" s="29"/>
      <c r="HJ30" s="29"/>
      <c r="HK30" s="29"/>
      <c r="HL30" s="29"/>
      <c r="HM30" s="29"/>
      <c r="HN30" s="29"/>
      <c r="HO30" s="29"/>
      <c r="HP30" s="29"/>
      <c r="HQ30" s="29"/>
      <c r="HR30" s="29"/>
      <c r="HS30" s="29"/>
      <c r="HT30" s="29"/>
      <c r="HU30" s="29"/>
      <c r="HV30" s="29"/>
      <c r="HW30" s="29"/>
      <c r="HX30" s="29"/>
      <c r="HY30" s="29"/>
      <c r="HZ30" s="29"/>
      <c r="IA30" s="29"/>
      <c r="IB30" s="29"/>
      <c r="IC30" s="29"/>
      <c r="ID30" s="29"/>
      <c r="IE30" s="29"/>
      <c r="IF30" s="29"/>
      <c r="IG30" s="29"/>
      <c r="IH30" s="29"/>
      <c r="II30" s="29"/>
      <c r="IJ30" s="29"/>
      <c r="IK30" s="29"/>
      <c r="IL30" s="29"/>
      <c r="IM30" s="29"/>
      <c r="IN30" s="29"/>
      <c r="IO30" s="29"/>
      <c r="IP30" s="29"/>
      <c r="IQ30" s="29"/>
      <c r="IR30" s="29"/>
      <c r="IS30" s="29"/>
      <c r="IT30" s="29"/>
      <c r="IU30" s="29"/>
      <c r="IV30" s="29"/>
      <c r="IW30" s="29"/>
      <c r="IX30" s="29"/>
      <c r="IY30" s="29"/>
      <c r="IZ30" s="29"/>
      <c r="JA30" s="29"/>
      <c r="JB30" s="29"/>
      <c r="JC30" s="29"/>
      <c r="JD30" s="29"/>
      <c r="JE30" s="29"/>
      <c r="JF30" s="29"/>
      <c r="JG30" s="29"/>
      <c r="JH30" s="29"/>
      <c r="JI30" s="29"/>
    </row>
    <row r="31" s="2" customFormat="1" ht="27" customHeight="1" spans="1:269">
      <c r="A31" s="13">
        <v>23</v>
      </c>
      <c r="B31" s="11" t="s">
        <v>28</v>
      </c>
      <c r="C31" s="11" t="s">
        <v>57</v>
      </c>
      <c r="D31" s="34">
        <f t="shared" si="4"/>
        <v>194.1263</v>
      </c>
      <c r="E31" s="34">
        <f t="shared" si="5"/>
        <v>64.79</v>
      </c>
      <c r="F31" s="35"/>
      <c r="G31" s="35"/>
      <c r="H31" s="35">
        <v>64.79</v>
      </c>
      <c r="I31" s="35"/>
      <c r="J31" s="35"/>
      <c r="K31" s="35"/>
      <c r="L31" s="35"/>
      <c r="M31" s="35"/>
      <c r="N31" s="35"/>
      <c r="O31" s="35"/>
      <c r="P31" s="35"/>
      <c r="Q31" s="35"/>
      <c r="R31" s="11"/>
      <c r="S31" s="34">
        <f>28.6322+100.7041</f>
        <v>129.3363</v>
      </c>
      <c r="T31" s="34">
        <f t="shared" si="6"/>
        <v>194.1263</v>
      </c>
      <c r="U31" s="34">
        <f t="shared" si="7"/>
        <v>64.79</v>
      </c>
      <c r="V31" s="35"/>
      <c r="W31" s="35"/>
      <c r="X31" s="35">
        <v>64.79</v>
      </c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4">
        <f>28.6322+100.7041</f>
        <v>129.3363</v>
      </c>
      <c r="AJ31" s="12">
        <f t="shared" si="8"/>
        <v>100</v>
      </c>
      <c r="AK31" s="7" t="s">
        <v>24</v>
      </c>
      <c r="AL31" s="7" t="s">
        <v>25</v>
      </c>
      <c r="AM31" s="30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29"/>
      <c r="FD31" s="29"/>
      <c r="FE31" s="29"/>
      <c r="FF31" s="29"/>
      <c r="FG31" s="29"/>
      <c r="FH31" s="29"/>
      <c r="FI31" s="29"/>
      <c r="FJ31" s="29"/>
      <c r="FK31" s="29"/>
      <c r="FL31" s="29"/>
      <c r="FM31" s="29"/>
      <c r="FN31" s="29"/>
      <c r="FO31" s="29"/>
      <c r="FP31" s="29"/>
      <c r="FQ31" s="29"/>
      <c r="FR31" s="29"/>
      <c r="FS31" s="29"/>
      <c r="FT31" s="29"/>
      <c r="FU31" s="29"/>
      <c r="FV31" s="29"/>
      <c r="FW31" s="29"/>
      <c r="FX31" s="29"/>
      <c r="FY31" s="29"/>
      <c r="FZ31" s="29"/>
      <c r="GA31" s="29"/>
      <c r="GB31" s="29"/>
      <c r="GC31" s="29"/>
      <c r="GD31" s="29"/>
      <c r="GE31" s="29"/>
      <c r="GF31" s="29"/>
      <c r="GG31" s="29"/>
      <c r="GH31" s="29"/>
      <c r="GI31" s="29"/>
      <c r="GJ31" s="29"/>
      <c r="GK31" s="29"/>
      <c r="GL31" s="29"/>
      <c r="GM31" s="29"/>
      <c r="GN31" s="29"/>
      <c r="GO31" s="29"/>
      <c r="GP31" s="29"/>
      <c r="GQ31" s="29"/>
      <c r="GR31" s="29"/>
      <c r="GS31" s="29"/>
      <c r="GT31" s="29"/>
      <c r="GU31" s="29"/>
      <c r="GV31" s="29"/>
      <c r="GW31" s="29"/>
      <c r="GX31" s="29"/>
      <c r="GY31" s="29"/>
      <c r="GZ31" s="29"/>
      <c r="HA31" s="29"/>
      <c r="HB31" s="29"/>
      <c r="HC31" s="29"/>
      <c r="HD31" s="29"/>
      <c r="HE31" s="29"/>
      <c r="HF31" s="29"/>
      <c r="HG31" s="29"/>
      <c r="HH31" s="29"/>
      <c r="HI31" s="29"/>
      <c r="HJ31" s="29"/>
      <c r="HK31" s="29"/>
      <c r="HL31" s="29"/>
      <c r="HM31" s="29"/>
      <c r="HN31" s="29"/>
      <c r="HO31" s="29"/>
      <c r="HP31" s="29"/>
      <c r="HQ31" s="29"/>
      <c r="HR31" s="29"/>
      <c r="HS31" s="29"/>
      <c r="HT31" s="29"/>
      <c r="HU31" s="29"/>
      <c r="HV31" s="29"/>
      <c r="HW31" s="29"/>
      <c r="HX31" s="29"/>
      <c r="HY31" s="29"/>
      <c r="HZ31" s="29"/>
      <c r="IA31" s="29"/>
      <c r="IB31" s="29"/>
      <c r="IC31" s="29"/>
      <c r="ID31" s="29"/>
      <c r="IE31" s="29"/>
      <c r="IF31" s="29"/>
      <c r="IG31" s="29"/>
      <c r="IH31" s="29"/>
      <c r="II31" s="29"/>
      <c r="IJ31" s="29"/>
      <c r="IK31" s="29"/>
      <c r="IL31" s="29"/>
      <c r="IM31" s="29"/>
      <c r="IN31" s="29"/>
      <c r="IO31" s="29"/>
      <c r="IP31" s="29"/>
      <c r="IQ31" s="29"/>
      <c r="IR31" s="29"/>
      <c r="IS31" s="29"/>
      <c r="IT31" s="29"/>
      <c r="IU31" s="29"/>
      <c r="IV31" s="29"/>
      <c r="IW31" s="29"/>
      <c r="IX31" s="29"/>
      <c r="IY31" s="29"/>
      <c r="IZ31" s="29"/>
      <c r="JA31" s="29"/>
      <c r="JB31" s="29"/>
      <c r="JC31" s="29"/>
      <c r="JD31" s="29"/>
      <c r="JE31" s="29"/>
      <c r="JF31" s="29"/>
      <c r="JG31" s="29"/>
      <c r="JH31" s="29"/>
      <c r="JI31" s="29"/>
    </row>
    <row r="32" s="2" customFormat="1" ht="27" customHeight="1" spans="1:269">
      <c r="A32" s="13">
        <v>24</v>
      </c>
      <c r="B32" s="11" t="s">
        <v>34</v>
      </c>
      <c r="C32" s="11" t="s">
        <v>58</v>
      </c>
      <c r="D32" s="34">
        <f t="shared" si="4"/>
        <v>7.647692</v>
      </c>
      <c r="E32" s="34">
        <f t="shared" si="5"/>
        <v>0</v>
      </c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6"/>
      <c r="S32" s="34">
        <v>7.647692</v>
      </c>
      <c r="T32" s="34">
        <f t="shared" si="6"/>
        <v>7.647692</v>
      </c>
      <c r="U32" s="34">
        <f t="shared" si="7"/>
        <v>0</v>
      </c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4">
        <v>7.647692</v>
      </c>
      <c r="AJ32" s="12">
        <f t="shared" si="8"/>
        <v>100</v>
      </c>
      <c r="AK32" s="7" t="s">
        <v>24</v>
      </c>
      <c r="AL32" s="7" t="s">
        <v>25</v>
      </c>
      <c r="AM32" s="30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29"/>
      <c r="FY32" s="29"/>
      <c r="FZ32" s="29"/>
      <c r="GA32" s="29"/>
      <c r="GB32" s="29"/>
      <c r="GC32" s="29"/>
      <c r="GD32" s="29"/>
      <c r="GE32" s="29"/>
      <c r="GF32" s="29"/>
      <c r="GG32" s="29"/>
      <c r="GH32" s="29"/>
      <c r="GI32" s="29"/>
      <c r="GJ32" s="29"/>
      <c r="GK32" s="29"/>
      <c r="GL32" s="29"/>
      <c r="GM32" s="29"/>
      <c r="GN32" s="29"/>
      <c r="GO32" s="29"/>
      <c r="GP32" s="29"/>
      <c r="GQ32" s="29"/>
      <c r="GR32" s="29"/>
      <c r="GS32" s="29"/>
      <c r="GT32" s="29"/>
      <c r="GU32" s="29"/>
      <c r="GV32" s="29"/>
      <c r="GW32" s="29"/>
      <c r="GX32" s="29"/>
      <c r="GY32" s="29"/>
      <c r="GZ32" s="29"/>
      <c r="HA32" s="29"/>
      <c r="HB32" s="29"/>
      <c r="HC32" s="29"/>
      <c r="HD32" s="29"/>
      <c r="HE32" s="29"/>
      <c r="HF32" s="29"/>
      <c r="HG32" s="29"/>
      <c r="HH32" s="29"/>
      <c r="HI32" s="29"/>
      <c r="HJ32" s="29"/>
      <c r="HK32" s="29"/>
      <c r="HL32" s="29"/>
      <c r="HM32" s="29"/>
      <c r="HN32" s="29"/>
      <c r="HO32" s="29"/>
      <c r="HP32" s="29"/>
      <c r="HQ32" s="29"/>
      <c r="HR32" s="29"/>
      <c r="HS32" s="29"/>
      <c r="HT32" s="29"/>
      <c r="HU32" s="29"/>
      <c r="HV32" s="29"/>
      <c r="HW32" s="29"/>
      <c r="HX32" s="29"/>
      <c r="HY32" s="29"/>
      <c r="HZ32" s="29"/>
      <c r="IA32" s="29"/>
      <c r="IB32" s="29"/>
      <c r="IC32" s="29"/>
      <c r="ID32" s="29"/>
      <c r="IE32" s="29"/>
      <c r="IF32" s="29"/>
      <c r="IG32" s="29"/>
      <c r="IH32" s="29"/>
      <c r="II32" s="29"/>
      <c r="IJ32" s="29"/>
      <c r="IK32" s="29"/>
      <c r="IL32" s="29"/>
      <c r="IM32" s="29"/>
      <c r="IN32" s="29"/>
      <c r="IO32" s="29"/>
      <c r="IP32" s="29"/>
      <c r="IQ32" s="29"/>
      <c r="IR32" s="29"/>
      <c r="IS32" s="29"/>
      <c r="IT32" s="29"/>
      <c r="IU32" s="29"/>
      <c r="IV32" s="29"/>
      <c r="IW32" s="29"/>
      <c r="IX32" s="29"/>
      <c r="IY32" s="29"/>
      <c r="IZ32" s="29"/>
      <c r="JA32" s="29"/>
      <c r="JB32" s="29"/>
      <c r="JC32" s="29"/>
      <c r="JD32" s="29"/>
      <c r="JE32" s="29"/>
      <c r="JF32" s="29"/>
      <c r="JG32" s="29"/>
      <c r="JH32" s="29"/>
      <c r="JI32" s="29"/>
    </row>
    <row r="33" s="2" customFormat="1" ht="27" customHeight="1" spans="1:269">
      <c r="A33" s="10">
        <v>25</v>
      </c>
      <c r="B33" s="11" t="s">
        <v>28</v>
      </c>
      <c r="C33" s="11" t="s">
        <v>59</v>
      </c>
      <c r="D33" s="34">
        <f t="shared" si="4"/>
        <v>172.9</v>
      </c>
      <c r="E33" s="34">
        <f t="shared" si="5"/>
        <v>0</v>
      </c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11"/>
      <c r="S33" s="34">
        <v>172.9</v>
      </c>
      <c r="T33" s="34">
        <f t="shared" si="6"/>
        <v>172.9</v>
      </c>
      <c r="U33" s="34">
        <f t="shared" si="7"/>
        <v>0</v>
      </c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4">
        <v>172.9</v>
      </c>
      <c r="AJ33" s="12">
        <f t="shared" si="8"/>
        <v>100</v>
      </c>
      <c r="AK33" s="7" t="s">
        <v>24</v>
      </c>
      <c r="AL33" s="7" t="s">
        <v>25</v>
      </c>
      <c r="AM33" s="30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  <c r="FD33" s="29"/>
      <c r="FE33" s="29"/>
      <c r="FF33" s="29"/>
      <c r="FG33" s="29"/>
      <c r="FH33" s="29"/>
      <c r="FI33" s="29"/>
      <c r="FJ33" s="29"/>
      <c r="FK33" s="29"/>
      <c r="FL33" s="29"/>
      <c r="FM33" s="29"/>
      <c r="FN33" s="29"/>
      <c r="FO33" s="29"/>
      <c r="FP33" s="29"/>
      <c r="FQ33" s="29"/>
      <c r="FR33" s="29"/>
      <c r="FS33" s="29"/>
      <c r="FT33" s="29"/>
      <c r="FU33" s="29"/>
      <c r="FV33" s="29"/>
      <c r="FW33" s="29"/>
      <c r="FX33" s="29"/>
      <c r="FY33" s="29"/>
      <c r="FZ33" s="29"/>
      <c r="GA33" s="29"/>
      <c r="GB33" s="29"/>
      <c r="GC33" s="29"/>
      <c r="GD33" s="29"/>
      <c r="GE33" s="29"/>
      <c r="GF33" s="29"/>
      <c r="GG33" s="29"/>
      <c r="GH33" s="29"/>
      <c r="GI33" s="29"/>
      <c r="GJ33" s="29"/>
      <c r="GK33" s="29"/>
      <c r="GL33" s="29"/>
      <c r="GM33" s="29"/>
      <c r="GN33" s="29"/>
      <c r="GO33" s="29"/>
      <c r="GP33" s="29"/>
      <c r="GQ33" s="29"/>
      <c r="GR33" s="29"/>
      <c r="GS33" s="29"/>
      <c r="GT33" s="29"/>
      <c r="GU33" s="29"/>
      <c r="GV33" s="29"/>
      <c r="GW33" s="29"/>
      <c r="GX33" s="29"/>
      <c r="GY33" s="29"/>
      <c r="GZ33" s="29"/>
      <c r="HA33" s="29"/>
      <c r="HB33" s="29"/>
      <c r="HC33" s="29"/>
      <c r="HD33" s="29"/>
      <c r="HE33" s="29"/>
      <c r="HF33" s="29"/>
      <c r="HG33" s="29"/>
      <c r="HH33" s="29"/>
      <c r="HI33" s="29"/>
      <c r="HJ33" s="29"/>
      <c r="HK33" s="29"/>
      <c r="HL33" s="29"/>
      <c r="HM33" s="29"/>
      <c r="HN33" s="29"/>
      <c r="HO33" s="29"/>
      <c r="HP33" s="29"/>
      <c r="HQ33" s="29"/>
      <c r="HR33" s="29"/>
      <c r="HS33" s="29"/>
      <c r="HT33" s="29"/>
      <c r="HU33" s="29"/>
      <c r="HV33" s="29"/>
      <c r="HW33" s="29"/>
      <c r="HX33" s="29"/>
      <c r="HY33" s="29"/>
      <c r="HZ33" s="29"/>
      <c r="IA33" s="29"/>
      <c r="IB33" s="29"/>
      <c r="IC33" s="29"/>
      <c r="ID33" s="29"/>
      <c r="IE33" s="29"/>
      <c r="IF33" s="29"/>
      <c r="IG33" s="29"/>
      <c r="IH33" s="29"/>
      <c r="II33" s="29"/>
      <c r="IJ33" s="29"/>
      <c r="IK33" s="29"/>
      <c r="IL33" s="29"/>
      <c r="IM33" s="29"/>
      <c r="IN33" s="29"/>
      <c r="IO33" s="29"/>
      <c r="IP33" s="29"/>
      <c r="IQ33" s="29"/>
      <c r="IR33" s="29"/>
      <c r="IS33" s="29"/>
      <c r="IT33" s="29"/>
      <c r="IU33" s="29"/>
      <c r="IV33" s="29"/>
      <c r="IW33" s="29"/>
      <c r="IX33" s="29"/>
      <c r="IY33" s="29"/>
      <c r="IZ33" s="29"/>
      <c r="JA33" s="29"/>
      <c r="JB33" s="29"/>
      <c r="JC33" s="29"/>
      <c r="JD33" s="29"/>
      <c r="JE33" s="29"/>
      <c r="JF33" s="29"/>
      <c r="JG33" s="29"/>
      <c r="JH33" s="29"/>
      <c r="JI33" s="29"/>
    </row>
    <row r="34" s="2" customFormat="1" ht="27" customHeight="1" spans="1:269">
      <c r="A34" s="13">
        <v>26</v>
      </c>
      <c r="B34" s="11" t="s">
        <v>34</v>
      </c>
      <c r="C34" s="11" t="s">
        <v>60</v>
      </c>
      <c r="D34" s="34">
        <f t="shared" si="4"/>
        <v>102.79742</v>
      </c>
      <c r="E34" s="34">
        <f t="shared" si="5"/>
        <v>0</v>
      </c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11"/>
      <c r="S34" s="34">
        <v>102.79742</v>
      </c>
      <c r="T34" s="34">
        <f t="shared" si="6"/>
        <v>102.79742</v>
      </c>
      <c r="U34" s="34">
        <f t="shared" si="7"/>
        <v>0</v>
      </c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4">
        <v>102.79742</v>
      </c>
      <c r="AJ34" s="12">
        <f t="shared" si="8"/>
        <v>100</v>
      </c>
      <c r="AK34" s="7" t="s">
        <v>24</v>
      </c>
      <c r="AL34" s="7" t="s">
        <v>25</v>
      </c>
      <c r="AM34" s="30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  <c r="CV34" s="29"/>
      <c r="CW34" s="29"/>
      <c r="CX34" s="29"/>
      <c r="CY34" s="29"/>
      <c r="CZ34" s="29"/>
      <c r="DA34" s="29"/>
      <c r="DB34" s="29"/>
      <c r="DC34" s="29"/>
      <c r="DD34" s="29"/>
      <c r="DE34" s="29"/>
      <c r="DF34" s="29"/>
      <c r="DG34" s="29"/>
      <c r="DH34" s="29"/>
      <c r="DI34" s="29"/>
      <c r="DJ34" s="29"/>
      <c r="DK34" s="29"/>
      <c r="DL34" s="29"/>
      <c r="DM34" s="29"/>
      <c r="DN34" s="29"/>
      <c r="DO34" s="29"/>
      <c r="DP34" s="29"/>
      <c r="DQ34" s="29"/>
      <c r="DR34" s="29"/>
      <c r="DS34" s="29"/>
      <c r="DT34" s="29"/>
      <c r="DU34" s="29"/>
      <c r="DV34" s="29"/>
      <c r="DW34" s="29"/>
      <c r="DX34" s="29"/>
      <c r="DY34" s="29"/>
      <c r="DZ34" s="29"/>
      <c r="EA34" s="29"/>
      <c r="EB34" s="29"/>
      <c r="EC34" s="29"/>
      <c r="ED34" s="29"/>
      <c r="EE34" s="29"/>
      <c r="EF34" s="29"/>
      <c r="EG34" s="29"/>
      <c r="EH34" s="29"/>
      <c r="EI34" s="29"/>
      <c r="EJ34" s="29"/>
      <c r="EK34" s="29"/>
      <c r="EL34" s="29"/>
      <c r="EM34" s="29"/>
      <c r="EN34" s="29"/>
      <c r="EO34" s="29"/>
      <c r="EP34" s="29"/>
      <c r="EQ34" s="29"/>
      <c r="ER34" s="29"/>
      <c r="ES34" s="29"/>
      <c r="ET34" s="29"/>
      <c r="EU34" s="29"/>
      <c r="EV34" s="29"/>
      <c r="EW34" s="29"/>
      <c r="EX34" s="29"/>
      <c r="EY34" s="29"/>
      <c r="EZ34" s="29"/>
      <c r="FA34" s="29"/>
      <c r="FB34" s="29"/>
      <c r="FC34" s="29"/>
      <c r="FD34" s="29"/>
      <c r="FE34" s="29"/>
      <c r="FF34" s="29"/>
      <c r="FG34" s="29"/>
      <c r="FH34" s="29"/>
      <c r="FI34" s="29"/>
      <c r="FJ34" s="29"/>
      <c r="FK34" s="29"/>
      <c r="FL34" s="29"/>
      <c r="FM34" s="29"/>
      <c r="FN34" s="29"/>
      <c r="FO34" s="29"/>
      <c r="FP34" s="29"/>
      <c r="FQ34" s="29"/>
      <c r="FR34" s="29"/>
      <c r="FS34" s="29"/>
      <c r="FT34" s="29"/>
      <c r="FU34" s="29"/>
      <c r="FV34" s="29"/>
      <c r="FW34" s="29"/>
      <c r="FX34" s="29"/>
      <c r="FY34" s="29"/>
      <c r="FZ34" s="29"/>
      <c r="GA34" s="29"/>
      <c r="GB34" s="29"/>
      <c r="GC34" s="29"/>
      <c r="GD34" s="29"/>
      <c r="GE34" s="29"/>
      <c r="GF34" s="29"/>
      <c r="GG34" s="29"/>
      <c r="GH34" s="29"/>
      <c r="GI34" s="29"/>
      <c r="GJ34" s="29"/>
      <c r="GK34" s="29"/>
      <c r="GL34" s="29"/>
      <c r="GM34" s="29"/>
      <c r="GN34" s="29"/>
      <c r="GO34" s="29"/>
      <c r="GP34" s="29"/>
      <c r="GQ34" s="29"/>
      <c r="GR34" s="29"/>
      <c r="GS34" s="29"/>
      <c r="GT34" s="29"/>
      <c r="GU34" s="29"/>
      <c r="GV34" s="29"/>
      <c r="GW34" s="29"/>
      <c r="GX34" s="29"/>
      <c r="GY34" s="29"/>
      <c r="GZ34" s="29"/>
      <c r="HA34" s="29"/>
      <c r="HB34" s="29"/>
      <c r="HC34" s="29"/>
      <c r="HD34" s="29"/>
      <c r="HE34" s="29"/>
      <c r="HF34" s="29"/>
      <c r="HG34" s="29"/>
      <c r="HH34" s="29"/>
      <c r="HI34" s="29"/>
      <c r="HJ34" s="29"/>
      <c r="HK34" s="29"/>
      <c r="HL34" s="29"/>
      <c r="HM34" s="29"/>
      <c r="HN34" s="29"/>
      <c r="HO34" s="29"/>
      <c r="HP34" s="29"/>
      <c r="HQ34" s="29"/>
      <c r="HR34" s="29"/>
      <c r="HS34" s="29"/>
      <c r="HT34" s="29"/>
      <c r="HU34" s="29"/>
      <c r="HV34" s="29"/>
      <c r="HW34" s="29"/>
      <c r="HX34" s="29"/>
      <c r="HY34" s="29"/>
      <c r="HZ34" s="29"/>
      <c r="IA34" s="29"/>
      <c r="IB34" s="29"/>
      <c r="IC34" s="29"/>
      <c r="ID34" s="29"/>
      <c r="IE34" s="29"/>
      <c r="IF34" s="29"/>
      <c r="IG34" s="29"/>
      <c r="IH34" s="29"/>
      <c r="II34" s="29"/>
      <c r="IJ34" s="29"/>
      <c r="IK34" s="29"/>
      <c r="IL34" s="29"/>
      <c r="IM34" s="29"/>
      <c r="IN34" s="29"/>
      <c r="IO34" s="29"/>
      <c r="IP34" s="29"/>
      <c r="IQ34" s="29"/>
      <c r="IR34" s="29"/>
      <c r="IS34" s="29"/>
      <c r="IT34" s="29"/>
      <c r="IU34" s="29"/>
      <c r="IV34" s="29"/>
      <c r="IW34" s="29"/>
      <c r="IX34" s="29"/>
      <c r="IY34" s="29"/>
      <c r="IZ34" s="29"/>
      <c r="JA34" s="29"/>
      <c r="JB34" s="29"/>
      <c r="JC34" s="29"/>
      <c r="JD34" s="29"/>
      <c r="JE34" s="29"/>
      <c r="JF34" s="29"/>
      <c r="JG34" s="29"/>
      <c r="JH34" s="29"/>
      <c r="JI34" s="29"/>
    </row>
    <row r="35" s="2" customFormat="1" ht="27" customHeight="1" spans="1:269">
      <c r="A35" s="13">
        <v>27</v>
      </c>
      <c r="B35" s="11" t="s">
        <v>26</v>
      </c>
      <c r="C35" s="11" t="s">
        <v>61</v>
      </c>
      <c r="D35" s="34">
        <f t="shared" si="4"/>
        <v>16.2626</v>
      </c>
      <c r="E35" s="34">
        <f t="shared" si="5"/>
        <v>0</v>
      </c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11"/>
      <c r="S35" s="34">
        <v>16.2626</v>
      </c>
      <c r="T35" s="34">
        <f t="shared" si="6"/>
        <v>16.2626</v>
      </c>
      <c r="U35" s="34">
        <f t="shared" si="7"/>
        <v>0</v>
      </c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4">
        <v>16.2626</v>
      </c>
      <c r="AJ35" s="12">
        <f t="shared" si="8"/>
        <v>100</v>
      </c>
      <c r="AK35" s="7" t="s">
        <v>24</v>
      </c>
      <c r="AL35" s="7" t="s">
        <v>25</v>
      </c>
      <c r="AM35" s="30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  <c r="DR35" s="29"/>
      <c r="DS35" s="29"/>
      <c r="DT35" s="29"/>
      <c r="DU35" s="29"/>
      <c r="DV35" s="29"/>
      <c r="DW35" s="29"/>
      <c r="DX35" s="29"/>
      <c r="DY35" s="29"/>
      <c r="DZ35" s="29"/>
      <c r="EA35" s="29"/>
      <c r="EB35" s="29"/>
      <c r="EC35" s="29"/>
      <c r="ED35" s="29"/>
      <c r="EE35" s="29"/>
      <c r="EF35" s="29"/>
      <c r="EG35" s="29"/>
      <c r="EH35" s="29"/>
      <c r="EI35" s="29"/>
      <c r="EJ35" s="29"/>
      <c r="EK35" s="29"/>
      <c r="EL35" s="29"/>
      <c r="EM35" s="29"/>
      <c r="EN35" s="29"/>
      <c r="EO35" s="29"/>
      <c r="EP35" s="29"/>
      <c r="EQ35" s="29"/>
      <c r="ER35" s="29"/>
      <c r="ES35" s="29"/>
      <c r="ET35" s="29"/>
      <c r="EU35" s="29"/>
      <c r="EV35" s="29"/>
      <c r="EW35" s="29"/>
      <c r="EX35" s="29"/>
      <c r="EY35" s="29"/>
      <c r="EZ35" s="29"/>
      <c r="FA35" s="29"/>
      <c r="FB35" s="29"/>
      <c r="FC35" s="29"/>
      <c r="FD35" s="29"/>
      <c r="FE35" s="29"/>
      <c r="FF35" s="29"/>
      <c r="FG35" s="29"/>
      <c r="FH35" s="29"/>
      <c r="FI35" s="29"/>
      <c r="FJ35" s="29"/>
      <c r="FK35" s="29"/>
      <c r="FL35" s="29"/>
      <c r="FM35" s="29"/>
      <c r="FN35" s="29"/>
      <c r="FO35" s="29"/>
      <c r="FP35" s="29"/>
      <c r="FQ35" s="29"/>
      <c r="FR35" s="29"/>
      <c r="FS35" s="29"/>
      <c r="FT35" s="29"/>
      <c r="FU35" s="29"/>
      <c r="FV35" s="29"/>
      <c r="FW35" s="29"/>
      <c r="FX35" s="29"/>
      <c r="FY35" s="29"/>
      <c r="FZ35" s="29"/>
      <c r="GA35" s="29"/>
      <c r="GB35" s="29"/>
      <c r="GC35" s="29"/>
      <c r="GD35" s="29"/>
      <c r="GE35" s="29"/>
      <c r="GF35" s="29"/>
      <c r="GG35" s="29"/>
      <c r="GH35" s="29"/>
      <c r="GI35" s="29"/>
      <c r="GJ35" s="29"/>
      <c r="GK35" s="29"/>
      <c r="GL35" s="29"/>
      <c r="GM35" s="29"/>
      <c r="GN35" s="29"/>
      <c r="GO35" s="29"/>
      <c r="GP35" s="29"/>
      <c r="GQ35" s="29"/>
      <c r="GR35" s="29"/>
      <c r="GS35" s="29"/>
      <c r="GT35" s="29"/>
      <c r="GU35" s="29"/>
      <c r="GV35" s="29"/>
      <c r="GW35" s="29"/>
      <c r="GX35" s="29"/>
      <c r="GY35" s="29"/>
      <c r="GZ35" s="29"/>
      <c r="HA35" s="29"/>
      <c r="HB35" s="29"/>
      <c r="HC35" s="29"/>
      <c r="HD35" s="29"/>
      <c r="HE35" s="29"/>
      <c r="HF35" s="29"/>
      <c r="HG35" s="29"/>
      <c r="HH35" s="29"/>
      <c r="HI35" s="29"/>
      <c r="HJ35" s="29"/>
      <c r="HK35" s="29"/>
      <c r="HL35" s="29"/>
      <c r="HM35" s="29"/>
      <c r="HN35" s="29"/>
      <c r="HO35" s="29"/>
      <c r="HP35" s="29"/>
      <c r="HQ35" s="29"/>
      <c r="HR35" s="29"/>
      <c r="HS35" s="29"/>
      <c r="HT35" s="29"/>
      <c r="HU35" s="29"/>
      <c r="HV35" s="29"/>
      <c r="HW35" s="29"/>
      <c r="HX35" s="29"/>
      <c r="HY35" s="29"/>
      <c r="HZ35" s="29"/>
      <c r="IA35" s="29"/>
      <c r="IB35" s="29"/>
      <c r="IC35" s="29"/>
      <c r="ID35" s="29"/>
      <c r="IE35" s="29"/>
      <c r="IF35" s="29"/>
      <c r="IG35" s="29"/>
      <c r="IH35" s="29"/>
      <c r="II35" s="29"/>
      <c r="IJ35" s="29"/>
      <c r="IK35" s="29"/>
      <c r="IL35" s="29"/>
      <c r="IM35" s="29"/>
      <c r="IN35" s="29"/>
      <c r="IO35" s="29"/>
      <c r="IP35" s="29"/>
      <c r="IQ35" s="29"/>
      <c r="IR35" s="29"/>
      <c r="IS35" s="29"/>
      <c r="IT35" s="29"/>
      <c r="IU35" s="29"/>
      <c r="IV35" s="29"/>
      <c r="IW35" s="29"/>
      <c r="IX35" s="29"/>
      <c r="IY35" s="29"/>
      <c r="IZ35" s="29"/>
      <c r="JA35" s="29"/>
      <c r="JB35" s="29"/>
      <c r="JC35" s="29"/>
      <c r="JD35" s="29"/>
      <c r="JE35" s="29"/>
      <c r="JF35" s="29"/>
      <c r="JG35" s="29"/>
      <c r="JH35" s="29"/>
      <c r="JI35" s="29"/>
    </row>
    <row r="36" s="2" customFormat="1" ht="27" customHeight="1" spans="1:269">
      <c r="A36" s="10">
        <v>28</v>
      </c>
      <c r="B36" s="11" t="s">
        <v>34</v>
      </c>
      <c r="C36" s="11" t="s">
        <v>62</v>
      </c>
      <c r="D36" s="34">
        <f t="shared" si="4"/>
        <v>321.7985</v>
      </c>
      <c r="E36" s="34">
        <f t="shared" si="5"/>
        <v>0</v>
      </c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6"/>
      <c r="S36" s="34">
        <v>321.7985</v>
      </c>
      <c r="T36" s="34">
        <f t="shared" ref="T36:T48" si="9">SUM(U36,AI36)</f>
        <v>321.7985</v>
      </c>
      <c r="U36" s="34">
        <f t="shared" ref="U36:U48" si="10">SUM(V36:AA36)</f>
        <v>0</v>
      </c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4">
        <v>321.7985</v>
      </c>
      <c r="AJ36" s="12">
        <f t="shared" si="8"/>
        <v>100</v>
      </c>
      <c r="AK36" s="7" t="s">
        <v>24</v>
      </c>
      <c r="AL36" s="7" t="s">
        <v>25</v>
      </c>
      <c r="AM36" s="30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29"/>
      <c r="DT36" s="29"/>
      <c r="DU36" s="29"/>
      <c r="DV36" s="29"/>
      <c r="DW36" s="29"/>
      <c r="DX36" s="29"/>
      <c r="DY36" s="29"/>
      <c r="DZ36" s="29"/>
      <c r="EA36" s="29"/>
      <c r="EB36" s="29"/>
      <c r="EC36" s="29"/>
      <c r="ED36" s="29"/>
      <c r="EE36" s="29"/>
      <c r="EF36" s="29"/>
      <c r="EG36" s="29"/>
      <c r="EH36" s="29"/>
      <c r="EI36" s="29"/>
      <c r="EJ36" s="29"/>
      <c r="EK36" s="29"/>
      <c r="EL36" s="29"/>
      <c r="EM36" s="29"/>
      <c r="EN36" s="29"/>
      <c r="EO36" s="29"/>
      <c r="EP36" s="29"/>
      <c r="EQ36" s="29"/>
      <c r="ER36" s="29"/>
      <c r="ES36" s="29"/>
      <c r="ET36" s="29"/>
      <c r="EU36" s="29"/>
      <c r="EV36" s="29"/>
      <c r="EW36" s="29"/>
      <c r="EX36" s="29"/>
      <c r="EY36" s="29"/>
      <c r="EZ36" s="29"/>
      <c r="FA36" s="29"/>
      <c r="FB36" s="29"/>
      <c r="FC36" s="29"/>
      <c r="FD36" s="29"/>
      <c r="FE36" s="29"/>
      <c r="FF36" s="29"/>
      <c r="FG36" s="29"/>
      <c r="FH36" s="29"/>
      <c r="FI36" s="29"/>
      <c r="FJ36" s="29"/>
      <c r="FK36" s="29"/>
      <c r="FL36" s="29"/>
      <c r="FM36" s="29"/>
      <c r="FN36" s="29"/>
      <c r="FO36" s="29"/>
      <c r="FP36" s="29"/>
      <c r="FQ36" s="29"/>
      <c r="FR36" s="29"/>
      <c r="FS36" s="29"/>
      <c r="FT36" s="29"/>
      <c r="FU36" s="29"/>
      <c r="FV36" s="29"/>
      <c r="FW36" s="29"/>
      <c r="FX36" s="29"/>
      <c r="FY36" s="29"/>
      <c r="FZ36" s="29"/>
      <c r="GA36" s="29"/>
      <c r="GB36" s="29"/>
      <c r="GC36" s="29"/>
      <c r="GD36" s="29"/>
      <c r="GE36" s="29"/>
      <c r="GF36" s="29"/>
      <c r="GG36" s="29"/>
      <c r="GH36" s="29"/>
      <c r="GI36" s="29"/>
      <c r="GJ36" s="29"/>
      <c r="GK36" s="29"/>
      <c r="GL36" s="29"/>
      <c r="GM36" s="29"/>
      <c r="GN36" s="29"/>
      <c r="GO36" s="29"/>
      <c r="GP36" s="29"/>
      <c r="GQ36" s="29"/>
      <c r="GR36" s="29"/>
      <c r="GS36" s="29"/>
      <c r="GT36" s="29"/>
      <c r="GU36" s="29"/>
      <c r="GV36" s="29"/>
      <c r="GW36" s="29"/>
      <c r="GX36" s="29"/>
      <c r="GY36" s="29"/>
      <c r="GZ36" s="29"/>
      <c r="HA36" s="29"/>
      <c r="HB36" s="29"/>
      <c r="HC36" s="29"/>
      <c r="HD36" s="29"/>
      <c r="HE36" s="29"/>
      <c r="HF36" s="29"/>
      <c r="HG36" s="29"/>
      <c r="HH36" s="29"/>
      <c r="HI36" s="29"/>
      <c r="HJ36" s="29"/>
      <c r="HK36" s="29"/>
      <c r="HL36" s="29"/>
      <c r="HM36" s="29"/>
      <c r="HN36" s="29"/>
      <c r="HO36" s="29"/>
      <c r="HP36" s="29"/>
      <c r="HQ36" s="29"/>
      <c r="HR36" s="29"/>
      <c r="HS36" s="29"/>
      <c r="HT36" s="29"/>
      <c r="HU36" s="29"/>
      <c r="HV36" s="29"/>
      <c r="HW36" s="29"/>
      <c r="HX36" s="29"/>
      <c r="HY36" s="29"/>
      <c r="HZ36" s="29"/>
      <c r="IA36" s="29"/>
      <c r="IB36" s="29"/>
      <c r="IC36" s="29"/>
      <c r="ID36" s="29"/>
      <c r="IE36" s="29"/>
      <c r="IF36" s="29"/>
      <c r="IG36" s="29"/>
      <c r="IH36" s="29"/>
      <c r="II36" s="29"/>
      <c r="IJ36" s="29"/>
      <c r="IK36" s="29"/>
      <c r="IL36" s="29"/>
      <c r="IM36" s="29"/>
      <c r="IN36" s="29"/>
      <c r="IO36" s="29"/>
      <c r="IP36" s="29"/>
      <c r="IQ36" s="29"/>
      <c r="IR36" s="29"/>
      <c r="IS36" s="29"/>
      <c r="IT36" s="29"/>
      <c r="IU36" s="29"/>
      <c r="IV36" s="29"/>
      <c r="IW36" s="29"/>
      <c r="IX36" s="29"/>
      <c r="IY36" s="29"/>
      <c r="IZ36" s="29"/>
      <c r="JA36" s="29"/>
      <c r="JB36" s="29"/>
      <c r="JC36" s="29"/>
      <c r="JD36" s="29"/>
      <c r="JE36" s="29"/>
      <c r="JF36" s="29"/>
      <c r="JG36" s="29"/>
      <c r="JH36" s="29"/>
      <c r="JI36" s="29"/>
    </row>
    <row r="37" s="2" customFormat="1" ht="27" customHeight="1" spans="1:269">
      <c r="A37" s="13">
        <v>29</v>
      </c>
      <c r="B37" s="11" t="s">
        <v>34</v>
      </c>
      <c r="C37" s="11" t="s">
        <v>63</v>
      </c>
      <c r="D37" s="34">
        <f t="shared" si="4"/>
        <v>20.376</v>
      </c>
      <c r="E37" s="34">
        <f t="shared" si="5"/>
        <v>0</v>
      </c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11"/>
      <c r="S37" s="34">
        <v>20.376</v>
      </c>
      <c r="T37" s="34">
        <f t="shared" si="9"/>
        <v>20.376</v>
      </c>
      <c r="U37" s="34">
        <f t="shared" si="10"/>
        <v>0</v>
      </c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4">
        <v>20.376</v>
      </c>
      <c r="AJ37" s="12">
        <f t="shared" si="8"/>
        <v>100</v>
      </c>
      <c r="AK37" s="7" t="s">
        <v>24</v>
      </c>
      <c r="AL37" s="7" t="s">
        <v>25</v>
      </c>
      <c r="AM37" s="30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29"/>
      <c r="DU37" s="29"/>
      <c r="DV37" s="29"/>
      <c r="DW37" s="29"/>
      <c r="DX37" s="29"/>
      <c r="DY37" s="29"/>
      <c r="DZ37" s="29"/>
      <c r="EA37" s="29"/>
      <c r="EB37" s="29"/>
      <c r="EC37" s="29"/>
      <c r="ED37" s="29"/>
      <c r="EE37" s="29"/>
      <c r="EF37" s="29"/>
      <c r="EG37" s="29"/>
      <c r="EH37" s="29"/>
      <c r="EI37" s="29"/>
      <c r="EJ37" s="29"/>
      <c r="EK37" s="29"/>
      <c r="EL37" s="29"/>
      <c r="EM37" s="29"/>
      <c r="EN37" s="29"/>
      <c r="EO37" s="29"/>
      <c r="EP37" s="29"/>
      <c r="EQ37" s="29"/>
      <c r="ER37" s="29"/>
      <c r="ES37" s="29"/>
      <c r="ET37" s="29"/>
      <c r="EU37" s="29"/>
      <c r="EV37" s="29"/>
      <c r="EW37" s="29"/>
      <c r="EX37" s="29"/>
      <c r="EY37" s="29"/>
      <c r="EZ37" s="29"/>
      <c r="FA37" s="29"/>
      <c r="FB37" s="29"/>
      <c r="FC37" s="29"/>
      <c r="FD37" s="29"/>
      <c r="FE37" s="29"/>
      <c r="FF37" s="29"/>
      <c r="FG37" s="29"/>
      <c r="FH37" s="29"/>
      <c r="FI37" s="29"/>
      <c r="FJ37" s="29"/>
      <c r="FK37" s="29"/>
      <c r="FL37" s="29"/>
      <c r="FM37" s="29"/>
      <c r="FN37" s="29"/>
      <c r="FO37" s="29"/>
      <c r="FP37" s="29"/>
      <c r="FQ37" s="29"/>
      <c r="FR37" s="29"/>
      <c r="FS37" s="29"/>
      <c r="FT37" s="29"/>
      <c r="FU37" s="29"/>
      <c r="FV37" s="29"/>
      <c r="FW37" s="29"/>
      <c r="FX37" s="29"/>
      <c r="FY37" s="29"/>
      <c r="FZ37" s="29"/>
      <c r="GA37" s="29"/>
      <c r="GB37" s="29"/>
      <c r="GC37" s="29"/>
      <c r="GD37" s="29"/>
      <c r="GE37" s="29"/>
      <c r="GF37" s="29"/>
      <c r="GG37" s="29"/>
      <c r="GH37" s="29"/>
      <c r="GI37" s="29"/>
      <c r="GJ37" s="29"/>
      <c r="GK37" s="29"/>
      <c r="GL37" s="29"/>
      <c r="GM37" s="29"/>
      <c r="GN37" s="29"/>
      <c r="GO37" s="29"/>
      <c r="GP37" s="29"/>
      <c r="GQ37" s="29"/>
      <c r="GR37" s="29"/>
      <c r="GS37" s="29"/>
      <c r="GT37" s="29"/>
      <c r="GU37" s="29"/>
      <c r="GV37" s="29"/>
      <c r="GW37" s="29"/>
      <c r="GX37" s="29"/>
      <c r="GY37" s="29"/>
      <c r="GZ37" s="29"/>
      <c r="HA37" s="29"/>
      <c r="HB37" s="29"/>
      <c r="HC37" s="29"/>
      <c r="HD37" s="29"/>
      <c r="HE37" s="29"/>
      <c r="HF37" s="29"/>
      <c r="HG37" s="29"/>
      <c r="HH37" s="29"/>
      <c r="HI37" s="29"/>
      <c r="HJ37" s="29"/>
      <c r="HK37" s="29"/>
      <c r="HL37" s="29"/>
      <c r="HM37" s="29"/>
      <c r="HN37" s="29"/>
      <c r="HO37" s="29"/>
      <c r="HP37" s="29"/>
      <c r="HQ37" s="29"/>
      <c r="HR37" s="29"/>
      <c r="HS37" s="29"/>
      <c r="HT37" s="29"/>
      <c r="HU37" s="29"/>
      <c r="HV37" s="29"/>
      <c r="HW37" s="29"/>
      <c r="HX37" s="29"/>
      <c r="HY37" s="29"/>
      <c r="HZ37" s="29"/>
      <c r="IA37" s="29"/>
      <c r="IB37" s="29"/>
      <c r="IC37" s="29"/>
      <c r="ID37" s="29"/>
      <c r="IE37" s="29"/>
      <c r="IF37" s="29"/>
      <c r="IG37" s="29"/>
      <c r="IH37" s="29"/>
      <c r="II37" s="29"/>
      <c r="IJ37" s="29"/>
      <c r="IK37" s="29"/>
      <c r="IL37" s="29"/>
      <c r="IM37" s="29"/>
      <c r="IN37" s="29"/>
      <c r="IO37" s="29"/>
      <c r="IP37" s="29"/>
      <c r="IQ37" s="29"/>
      <c r="IR37" s="29"/>
      <c r="IS37" s="29"/>
      <c r="IT37" s="29"/>
      <c r="IU37" s="29"/>
      <c r="IV37" s="29"/>
      <c r="IW37" s="29"/>
      <c r="IX37" s="29"/>
      <c r="IY37" s="29"/>
      <c r="IZ37" s="29"/>
      <c r="JA37" s="29"/>
      <c r="JB37" s="29"/>
      <c r="JC37" s="29"/>
      <c r="JD37" s="29"/>
      <c r="JE37" s="29"/>
      <c r="JF37" s="29"/>
      <c r="JG37" s="29"/>
      <c r="JH37" s="29"/>
      <c r="JI37" s="29"/>
    </row>
    <row r="38" s="2" customFormat="1" ht="27" customHeight="1" spans="1:269">
      <c r="A38" s="13">
        <v>30</v>
      </c>
      <c r="B38" s="11" t="s">
        <v>34</v>
      </c>
      <c r="C38" s="11" t="s">
        <v>64</v>
      </c>
      <c r="D38" s="34">
        <f t="shared" si="4"/>
        <v>600</v>
      </c>
      <c r="E38" s="34">
        <f t="shared" si="5"/>
        <v>0</v>
      </c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11"/>
      <c r="S38" s="34">
        <v>600</v>
      </c>
      <c r="T38" s="34">
        <f t="shared" si="9"/>
        <v>600</v>
      </c>
      <c r="U38" s="34">
        <f t="shared" si="10"/>
        <v>0</v>
      </c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4">
        <v>600</v>
      </c>
      <c r="AJ38" s="12">
        <f t="shared" si="8"/>
        <v>100</v>
      </c>
      <c r="AK38" s="7" t="s">
        <v>24</v>
      </c>
      <c r="AL38" s="7" t="s">
        <v>25</v>
      </c>
      <c r="AM38" s="30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29"/>
      <c r="DM38" s="29"/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  <c r="DZ38" s="29"/>
      <c r="EA38" s="29"/>
      <c r="EB38" s="29"/>
      <c r="EC38" s="29"/>
      <c r="ED38" s="29"/>
      <c r="EE38" s="29"/>
      <c r="EF38" s="29"/>
      <c r="EG38" s="29"/>
      <c r="EH38" s="29"/>
      <c r="EI38" s="29"/>
      <c r="EJ38" s="29"/>
      <c r="EK38" s="29"/>
      <c r="EL38" s="29"/>
      <c r="EM38" s="29"/>
      <c r="EN38" s="29"/>
      <c r="EO38" s="29"/>
      <c r="EP38" s="29"/>
      <c r="EQ38" s="29"/>
      <c r="ER38" s="29"/>
      <c r="ES38" s="29"/>
      <c r="ET38" s="29"/>
      <c r="EU38" s="29"/>
      <c r="EV38" s="29"/>
      <c r="EW38" s="29"/>
      <c r="EX38" s="29"/>
      <c r="EY38" s="29"/>
      <c r="EZ38" s="29"/>
      <c r="FA38" s="29"/>
      <c r="FB38" s="29"/>
      <c r="FC38" s="29"/>
      <c r="FD38" s="29"/>
      <c r="FE38" s="29"/>
      <c r="FF38" s="29"/>
      <c r="FG38" s="29"/>
      <c r="FH38" s="29"/>
      <c r="FI38" s="29"/>
      <c r="FJ38" s="29"/>
      <c r="FK38" s="29"/>
      <c r="FL38" s="29"/>
      <c r="FM38" s="29"/>
      <c r="FN38" s="29"/>
      <c r="FO38" s="29"/>
      <c r="FP38" s="29"/>
      <c r="FQ38" s="29"/>
      <c r="FR38" s="29"/>
      <c r="FS38" s="29"/>
      <c r="FT38" s="29"/>
      <c r="FU38" s="29"/>
      <c r="FV38" s="29"/>
      <c r="FW38" s="29"/>
      <c r="FX38" s="29"/>
      <c r="FY38" s="29"/>
      <c r="FZ38" s="29"/>
      <c r="GA38" s="29"/>
      <c r="GB38" s="29"/>
      <c r="GC38" s="29"/>
      <c r="GD38" s="29"/>
      <c r="GE38" s="29"/>
      <c r="GF38" s="29"/>
      <c r="GG38" s="29"/>
      <c r="GH38" s="29"/>
      <c r="GI38" s="29"/>
      <c r="GJ38" s="29"/>
      <c r="GK38" s="29"/>
      <c r="GL38" s="29"/>
      <c r="GM38" s="29"/>
      <c r="GN38" s="29"/>
      <c r="GO38" s="29"/>
      <c r="GP38" s="29"/>
      <c r="GQ38" s="29"/>
      <c r="GR38" s="29"/>
      <c r="GS38" s="29"/>
      <c r="GT38" s="29"/>
      <c r="GU38" s="29"/>
      <c r="GV38" s="29"/>
      <c r="GW38" s="29"/>
      <c r="GX38" s="29"/>
      <c r="GY38" s="29"/>
      <c r="GZ38" s="29"/>
      <c r="HA38" s="29"/>
      <c r="HB38" s="29"/>
      <c r="HC38" s="29"/>
      <c r="HD38" s="29"/>
      <c r="HE38" s="29"/>
      <c r="HF38" s="29"/>
      <c r="HG38" s="29"/>
      <c r="HH38" s="29"/>
      <c r="HI38" s="29"/>
      <c r="HJ38" s="29"/>
      <c r="HK38" s="29"/>
      <c r="HL38" s="29"/>
      <c r="HM38" s="29"/>
      <c r="HN38" s="29"/>
      <c r="HO38" s="29"/>
      <c r="HP38" s="29"/>
      <c r="HQ38" s="29"/>
      <c r="HR38" s="29"/>
      <c r="HS38" s="29"/>
      <c r="HT38" s="29"/>
      <c r="HU38" s="29"/>
      <c r="HV38" s="29"/>
      <c r="HW38" s="29"/>
      <c r="HX38" s="29"/>
      <c r="HY38" s="29"/>
      <c r="HZ38" s="29"/>
      <c r="IA38" s="29"/>
      <c r="IB38" s="29"/>
      <c r="IC38" s="29"/>
      <c r="ID38" s="29"/>
      <c r="IE38" s="29"/>
      <c r="IF38" s="29"/>
      <c r="IG38" s="29"/>
      <c r="IH38" s="29"/>
      <c r="II38" s="29"/>
      <c r="IJ38" s="29"/>
      <c r="IK38" s="29"/>
      <c r="IL38" s="29"/>
      <c r="IM38" s="29"/>
      <c r="IN38" s="29"/>
      <c r="IO38" s="29"/>
      <c r="IP38" s="29"/>
      <c r="IQ38" s="29"/>
      <c r="IR38" s="29"/>
      <c r="IS38" s="29"/>
      <c r="IT38" s="29"/>
      <c r="IU38" s="29"/>
      <c r="IV38" s="29"/>
      <c r="IW38" s="29"/>
      <c r="IX38" s="29"/>
      <c r="IY38" s="29"/>
      <c r="IZ38" s="29"/>
      <c r="JA38" s="29"/>
      <c r="JB38" s="29"/>
      <c r="JC38" s="29"/>
      <c r="JD38" s="29"/>
      <c r="JE38" s="29"/>
      <c r="JF38" s="29"/>
      <c r="JG38" s="29"/>
      <c r="JH38" s="29"/>
      <c r="JI38" s="29"/>
    </row>
    <row r="39" s="2" customFormat="1" ht="27" customHeight="1" spans="1:269">
      <c r="A39" s="10">
        <v>31</v>
      </c>
      <c r="B39" s="11" t="s">
        <v>34</v>
      </c>
      <c r="C39" s="11" t="s">
        <v>65</v>
      </c>
      <c r="D39" s="34">
        <f t="shared" si="4"/>
        <v>45</v>
      </c>
      <c r="E39" s="34">
        <f t="shared" si="5"/>
        <v>0</v>
      </c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  <c r="S39" s="34">
        <v>45</v>
      </c>
      <c r="T39" s="34">
        <f t="shared" si="9"/>
        <v>45</v>
      </c>
      <c r="U39" s="34">
        <f t="shared" si="10"/>
        <v>0</v>
      </c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4">
        <v>45</v>
      </c>
      <c r="AJ39" s="12">
        <f t="shared" si="8"/>
        <v>100</v>
      </c>
      <c r="AK39" s="7" t="s">
        <v>24</v>
      </c>
      <c r="AL39" s="7" t="s">
        <v>25</v>
      </c>
      <c r="AM39" s="30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  <c r="DZ39" s="29"/>
      <c r="EA39" s="29"/>
      <c r="EB39" s="29"/>
      <c r="EC39" s="29"/>
      <c r="ED39" s="29"/>
      <c r="EE39" s="29"/>
      <c r="EF39" s="29"/>
      <c r="EG39" s="29"/>
      <c r="EH39" s="29"/>
      <c r="EI39" s="29"/>
      <c r="EJ39" s="29"/>
      <c r="EK39" s="29"/>
      <c r="EL39" s="29"/>
      <c r="EM39" s="29"/>
      <c r="EN39" s="29"/>
      <c r="EO39" s="29"/>
      <c r="EP39" s="29"/>
      <c r="EQ39" s="29"/>
      <c r="ER39" s="29"/>
      <c r="ES39" s="29"/>
      <c r="ET39" s="29"/>
      <c r="EU39" s="29"/>
      <c r="EV39" s="29"/>
      <c r="EW39" s="29"/>
      <c r="EX39" s="29"/>
      <c r="EY39" s="29"/>
      <c r="EZ39" s="29"/>
      <c r="FA39" s="29"/>
      <c r="FB39" s="29"/>
      <c r="FC39" s="29"/>
      <c r="FD39" s="29"/>
      <c r="FE39" s="29"/>
      <c r="FF39" s="29"/>
      <c r="FG39" s="29"/>
      <c r="FH39" s="29"/>
      <c r="FI39" s="29"/>
      <c r="FJ39" s="29"/>
      <c r="FK39" s="29"/>
      <c r="FL39" s="29"/>
      <c r="FM39" s="29"/>
      <c r="FN39" s="29"/>
      <c r="FO39" s="29"/>
      <c r="FP39" s="29"/>
      <c r="FQ39" s="29"/>
      <c r="FR39" s="29"/>
      <c r="FS39" s="29"/>
      <c r="FT39" s="29"/>
      <c r="FU39" s="29"/>
      <c r="FV39" s="29"/>
      <c r="FW39" s="29"/>
      <c r="FX39" s="29"/>
      <c r="FY39" s="29"/>
      <c r="FZ39" s="29"/>
      <c r="GA39" s="29"/>
      <c r="GB39" s="29"/>
      <c r="GC39" s="29"/>
      <c r="GD39" s="29"/>
      <c r="GE39" s="29"/>
      <c r="GF39" s="29"/>
      <c r="GG39" s="29"/>
      <c r="GH39" s="29"/>
      <c r="GI39" s="29"/>
      <c r="GJ39" s="29"/>
      <c r="GK39" s="29"/>
      <c r="GL39" s="29"/>
      <c r="GM39" s="29"/>
      <c r="GN39" s="29"/>
      <c r="GO39" s="29"/>
      <c r="GP39" s="29"/>
      <c r="GQ39" s="29"/>
      <c r="GR39" s="29"/>
      <c r="GS39" s="29"/>
      <c r="GT39" s="29"/>
      <c r="GU39" s="29"/>
      <c r="GV39" s="29"/>
      <c r="GW39" s="29"/>
      <c r="GX39" s="29"/>
      <c r="GY39" s="29"/>
      <c r="GZ39" s="29"/>
      <c r="HA39" s="29"/>
      <c r="HB39" s="29"/>
      <c r="HC39" s="29"/>
      <c r="HD39" s="29"/>
      <c r="HE39" s="29"/>
      <c r="HF39" s="29"/>
      <c r="HG39" s="29"/>
      <c r="HH39" s="29"/>
      <c r="HI39" s="29"/>
      <c r="HJ39" s="29"/>
      <c r="HK39" s="29"/>
      <c r="HL39" s="29"/>
      <c r="HM39" s="29"/>
      <c r="HN39" s="29"/>
      <c r="HO39" s="29"/>
      <c r="HP39" s="29"/>
      <c r="HQ39" s="29"/>
      <c r="HR39" s="29"/>
      <c r="HS39" s="29"/>
      <c r="HT39" s="29"/>
      <c r="HU39" s="29"/>
      <c r="HV39" s="29"/>
      <c r="HW39" s="29"/>
      <c r="HX39" s="29"/>
      <c r="HY39" s="29"/>
      <c r="HZ39" s="29"/>
      <c r="IA39" s="29"/>
      <c r="IB39" s="29"/>
      <c r="IC39" s="29"/>
      <c r="ID39" s="29"/>
      <c r="IE39" s="29"/>
      <c r="IF39" s="29"/>
      <c r="IG39" s="29"/>
      <c r="IH39" s="29"/>
      <c r="II39" s="29"/>
      <c r="IJ39" s="29"/>
      <c r="IK39" s="29"/>
      <c r="IL39" s="29"/>
      <c r="IM39" s="29"/>
      <c r="IN39" s="29"/>
      <c r="IO39" s="29"/>
      <c r="IP39" s="29"/>
      <c r="IQ39" s="29"/>
      <c r="IR39" s="29"/>
      <c r="IS39" s="29"/>
      <c r="IT39" s="29"/>
      <c r="IU39" s="29"/>
      <c r="IV39" s="29"/>
      <c r="IW39" s="29"/>
      <c r="IX39" s="29"/>
      <c r="IY39" s="29"/>
      <c r="IZ39" s="29"/>
      <c r="JA39" s="29"/>
      <c r="JB39" s="29"/>
      <c r="JC39" s="29"/>
      <c r="JD39" s="29"/>
      <c r="JE39" s="29"/>
      <c r="JF39" s="29"/>
      <c r="JG39" s="29"/>
      <c r="JH39" s="29"/>
      <c r="JI39" s="29"/>
    </row>
    <row r="40" s="2" customFormat="1" ht="27" customHeight="1" spans="1:269">
      <c r="A40" s="13">
        <v>32</v>
      </c>
      <c r="B40" s="11" t="s">
        <v>66</v>
      </c>
      <c r="C40" s="11" t="s">
        <v>67</v>
      </c>
      <c r="D40" s="34">
        <f t="shared" si="4"/>
        <v>76.74</v>
      </c>
      <c r="E40" s="34">
        <f t="shared" si="5"/>
        <v>76.74</v>
      </c>
      <c r="F40" s="35"/>
      <c r="G40" s="35">
        <f>122.26+24-69.52</f>
        <v>76.74</v>
      </c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11"/>
      <c r="S40" s="34"/>
      <c r="T40" s="34">
        <f t="shared" si="9"/>
        <v>11.94</v>
      </c>
      <c r="U40" s="34">
        <f t="shared" si="10"/>
        <v>11.94</v>
      </c>
      <c r="V40" s="35"/>
      <c r="W40" s="35">
        <f>81.46-69.52</f>
        <v>11.94</v>
      </c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4"/>
      <c r="AJ40" s="12">
        <f t="shared" si="8"/>
        <v>15.5590304925723</v>
      </c>
      <c r="AK40" s="7" t="s">
        <v>68</v>
      </c>
      <c r="AL40" s="7" t="s">
        <v>25</v>
      </c>
      <c r="AM40" s="30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29"/>
      <c r="DM40" s="29"/>
      <c r="DN40" s="29"/>
      <c r="DO40" s="29"/>
      <c r="DP40" s="29"/>
      <c r="DQ40" s="29"/>
      <c r="DR40" s="29"/>
      <c r="DS40" s="29"/>
      <c r="DT40" s="29"/>
      <c r="DU40" s="29"/>
      <c r="DV40" s="29"/>
      <c r="DW40" s="29"/>
      <c r="DX40" s="29"/>
      <c r="DY40" s="29"/>
      <c r="DZ40" s="29"/>
      <c r="EA40" s="29"/>
      <c r="EB40" s="29"/>
      <c r="EC40" s="29"/>
      <c r="ED40" s="29"/>
      <c r="EE40" s="29"/>
      <c r="EF40" s="29"/>
      <c r="EG40" s="29"/>
      <c r="EH40" s="29"/>
      <c r="EI40" s="29"/>
      <c r="EJ40" s="29"/>
      <c r="EK40" s="29"/>
      <c r="EL40" s="29"/>
      <c r="EM40" s="29"/>
      <c r="EN40" s="29"/>
      <c r="EO40" s="29"/>
      <c r="EP40" s="29"/>
      <c r="EQ40" s="29"/>
      <c r="ER40" s="29"/>
      <c r="ES40" s="29"/>
      <c r="ET40" s="29"/>
      <c r="EU40" s="29"/>
      <c r="EV40" s="29"/>
      <c r="EW40" s="29"/>
      <c r="EX40" s="29"/>
      <c r="EY40" s="29"/>
      <c r="EZ40" s="29"/>
      <c r="FA40" s="29"/>
      <c r="FB40" s="29"/>
      <c r="FC40" s="29"/>
      <c r="FD40" s="29"/>
      <c r="FE40" s="29"/>
      <c r="FF40" s="29"/>
      <c r="FG40" s="29"/>
      <c r="FH40" s="29"/>
      <c r="FI40" s="29"/>
      <c r="FJ40" s="29"/>
      <c r="FK40" s="29"/>
      <c r="FL40" s="29"/>
      <c r="FM40" s="29"/>
      <c r="FN40" s="29"/>
      <c r="FO40" s="29"/>
      <c r="FP40" s="29"/>
      <c r="FQ40" s="29"/>
      <c r="FR40" s="29"/>
      <c r="FS40" s="29"/>
      <c r="FT40" s="29"/>
      <c r="FU40" s="29"/>
      <c r="FV40" s="29"/>
      <c r="FW40" s="29"/>
      <c r="FX40" s="29"/>
      <c r="FY40" s="29"/>
      <c r="FZ40" s="29"/>
      <c r="GA40" s="29"/>
      <c r="GB40" s="29"/>
      <c r="GC40" s="29"/>
      <c r="GD40" s="29"/>
      <c r="GE40" s="29"/>
      <c r="GF40" s="29"/>
      <c r="GG40" s="29"/>
      <c r="GH40" s="29"/>
      <c r="GI40" s="29"/>
      <c r="GJ40" s="29"/>
      <c r="GK40" s="29"/>
      <c r="GL40" s="29"/>
      <c r="GM40" s="29"/>
      <c r="GN40" s="29"/>
      <c r="GO40" s="29"/>
      <c r="GP40" s="29"/>
      <c r="GQ40" s="29"/>
      <c r="GR40" s="29"/>
      <c r="GS40" s="29"/>
      <c r="GT40" s="29"/>
      <c r="GU40" s="29"/>
      <c r="GV40" s="29"/>
      <c r="GW40" s="29"/>
      <c r="GX40" s="29"/>
      <c r="GY40" s="29"/>
      <c r="GZ40" s="29"/>
      <c r="HA40" s="29"/>
      <c r="HB40" s="29"/>
      <c r="HC40" s="29"/>
      <c r="HD40" s="29"/>
      <c r="HE40" s="29"/>
      <c r="HF40" s="29"/>
      <c r="HG40" s="29"/>
      <c r="HH40" s="29"/>
      <c r="HI40" s="29"/>
      <c r="HJ40" s="29"/>
      <c r="HK40" s="29"/>
      <c r="HL40" s="29"/>
      <c r="HM40" s="29"/>
      <c r="HN40" s="29"/>
      <c r="HO40" s="29"/>
      <c r="HP40" s="29"/>
      <c r="HQ40" s="29"/>
      <c r="HR40" s="29"/>
      <c r="HS40" s="29"/>
      <c r="HT40" s="29"/>
      <c r="HU40" s="29"/>
      <c r="HV40" s="29"/>
      <c r="HW40" s="29"/>
      <c r="HX40" s="29"/>
      <c r="HY40" s="29"/>
      <c r="HZ40" s="29"/>
      <c r="IA40" s="29"/>
      <c r="IB40" s="29"/>
      <c r="IC40" s="29"/>
      <c r="ID40" s="29"/>
      <c r="IE40" s="29"/>
      <c r="IF40" s="29"/>
      <c r="IG40" s="29"/>
      <c r="IH40" s="29"/>
      <c r="II40" s="29"/>
      <c r="IJ40" s="29"/>
      <c r="IK40" s="29"/>
      <c r="IL40" s="29"/>
      <c r="IM40" s="29"/>
      <c r="IN40" s="29"/>
      <c r="IO40" s="29"/>
      <c r="IP40" s="29"/>
      <c r="IQ40" s="29"/>
      <c r="IR40" s="29"/>
      <c r="IS40" s="29"/>
      <c r="IT40" s="29"/>
      <c r="IU40" s="29"/>
      <c r="IV40" s="29"/>
      <c r="IW40" s="29"/>
      <c r="IX40" s="29"/>
      <c r="IY40" s="29"/>
      <c r="IZ40" s="29"/>
      <c r="JA40" s="29"/>
      <c r="JB40" s="29"/>
      <c r="JC40" s="29"/>
      <c r="JD40" s="29"/>
      <c r="JE40" s="29"/>
      <c r="JF40" s="29"/>
      <c r="JG40" s="29"/>
      <c r="JH40" s="29"/>
      <c r="JI40" s="29"/>
    </row>
    <row r="41" s="2" customFormat="1" ht="27" customHeight="1" spans="1:269">
      <c r="A41" s="13">
        <v>33</v>
      </c>
      <c r="B41" s="11" t="s">
        <v>26</v>
      </c>
      <c r="C41" s="11" t="s">
        <v>69</v>
      </c>
      <c r="D41" s="34">
        <f t="shared" si="4"/>
        <v>40</v>
      </c>
      <c r="E41" s="34">
        <f t="shared" si="5"/>
        <v>40</v>
      </c>
      <c r="F41" s="35"/>
      <c r="G41" s="35">
        <v>40</v>
      </c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11"/>
      <c r="S41" s="34"/>
      <c r="T41" s="34">
        <f t="shared" si="9"/>
        <v>40</v>
      </c>
      <c r="U41" s="34">
        <f t="shared" si="10"/>
        <v>40</v>
      </c>
      <c r="V41" s="35"/>
      <c r="W41" s="35">
        <v>40</v>
      </c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4"/>
      <c r="AJ41" s="12">
        <f t="shared" ref="AJ41:AJ64" si="11">T41/D41*100</f>
        <v>100</v>
      </c>
      <c r="AK41" s="7" t="s">
        <v>24</v>
      </c>
      <c r="AL41" s="7" t="s">
        <v>25</v>
      </c>
      <c r="AM41" s="30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  <c r="DZ41" s="29"/>
      <c r="EA41" s="29"/>
      <c r="EB41" s="29"/>
      <c r="EC41" s="29"/>
      <c r="ED41" s="29"/>
      <c r="EE41" s="29"/>
      <c r="EF41" s="29"/>
      <c r="EG41" s="29"/>
      <c r="EH41" s="29"/>
      <c r="EI41" s="29"/>
      <c r="EJ41" s="29"/>
      <c r="EK41" s="29"/>
      <c r="EL41" s="29"/>
      <c r="EM41" s="29"/>
      <c r="EN41" s="29"/>
      <c r="EO41" s="29"/>
      <c r="EP41" s="29"/>
      <c r="EQ41" s="29"/>
      <c r="ER41" s="29"/>
      <c r="ES41" s="29"/>
      <c r="ET41" s="29"/>
      <c r="EU41" s="29"/>
      <c r="EV41" s="29"/>
      <c r="EW41" s="29"/>
      <c r="EX41" s="29"/>
      <c r="EY41" s="29"/>
      <c r="EZ41" s="29"/>
      <c r="FA41" s="29"/>
      <c r="FB41" s="29"/>
      <c r="FC41" s="29"/>
      <c r="FD41" s="29"/>
      <c r="FE41" s="29"/>
      <c r="FF41" s="29"/>
      <c r="FG41" s="29"/>
      <c r="FH41" s="29"/>
      <c r="FI41" s="29"/>
      <c r="FJ41" s="29"/>
      <c r="FK41" s="29"/>
      <c r="FL41" s="29"/>
      <c r="FM41" s="29"/>
      <c r="FN41" s="29"/>
      <c r="FO41" s="29"/>
      <c r="FP41" s="29"/>
      <c r="FQ41" s="29"/>
      <c r="FR41" s="29"/>
      <c r="FS41" s="29"/>
      <c r="FT41" s="29"/>
      <c r="FU41" s="29"/>
      <c r="FV41" s="29"/>
      <c r="FW41" s="29"/>
      <c r="FX41" s="29"/>
      <c r="FY41" s="29"/>
      <c r="FZ41" s="29"/>
      <c r="GA41" s="29"/>
      <c r="GB41" s="29"/>
      <c r="GC41" s="29"/>
      <c r="GD41" s="29"/>
      <c r="GE41" s="29"/>
      <c r="GF41" s="29"/>
      <c r="GG41" s="29"/>
      <c r="GH41" s="29"/>
      <c r="GI41" s="29"/>
      <c r="GJ41" s="29"/>
      <c r="GK41" s="29"/>
      <c r="GL41" s="29"/>
      <c r="GM41" s="29"/>
      <c r="GN41" s="29"/>
      <c r="GO41" s="29"/>
      <c r="GP41" s="29"/>
      <c r="GQ41" s="29"/>
      <c r="GR41" s="29"/>
      <c r="GS41" s="29"/>
      <c r="GT41" s="29"/>
      <c r="GU41" s="29"/>
      <c r="GV41" s="29"/>
      <c r="GW41" s="29"/>
      <c r="GX41" s="29"/>
      <c r="GY41" s="29"/>
      <c r="GZ41" s="29"/>
      <c r="HA41" s="29"/>
      <c r="HB41" s="29"/>
      <c r="HC41" s="29"/>
      <c r="HD41" s="29"/>
      <c r="HE41" s="29"/>
      <c r="HF41" s="29"/>
      <c r="HG41" s="29"/>
      <c r="HH41" s="29"/>
      <c r="HI41" s="29"/>
      <c r="HJ41" s="29"/>
      <c r="HK41" s="29"/>
      <c r="HL41" s="29"/>
      <c r="HM41" s="29"/>
      <c r="HN41" s="29"/>
      <c r="HO41" s="29"/>
      <c r="HP41" s="29"/>
      <c r="HQ41" s="29"/>
      <c r="HR41" s="29"/>
      <c r="HS41" s="29"/>
      <c r="HT41" s="29"/>
      <c r="HU41" s="29"/>
      <c r="HV41" s="29"/>
      <c r="HW41" s="29"/>
      <c r="HX41" s="29"/>
      <c r="HY41" s="29"/>
      <c r="HZ41" s="29"/>
      <c r="IA41" s="29"/>
      <c r="IB41" s="29"/>
      <c r="IC41" s="29"/>
      <c r="ID41" s="29"/>
      <c r="IE41" s="29"/>
      <c r="IF41" s="29"/>
      <c r="IG41" s="29"/>
      <c r="IH41" s="29"/>
      <c r="II41" s="29"/>
      <c r="IJ41" s="29"/>
      <c r="IK41" s="29"/>
      <c r="IL41" s="29"/>
      <c r="IM41" s="29"/>
      <c r="IN41" s="29"/>
      <c r="IO41" s="29"/>
      <c r="IP41" s="29"/>
      <c r="IQ41" s="29"/>
      <c r="IR41" s="29"/>
      <c r="IS41" s="29"/>
      <c r="IT41" s="29"/>
      <c r="IU41" s="29"/>
      <c r="IV41" s="29"/>
      <c r="IW41" s="29"/>
      <c r="IX41" s="29"/>
      <c r="IY41" s="29"/>
      <c r="IZ41" s="29"/>
      <c r="JA41" s="29"/>
      <c r="JB41" s="29"/>
      <c r="JC41" s="29"/>
      <c r="JD41" s="29"/>
      <c r="JE41" s="29"/>
      <c r="JF41" s="29"/>
      <c r="JG41" s="29"/>
      <c r="JH41" s="29"/>
      <c r="JI41" s="29"/>
    </row>
    <row r="42" s="2" customFormat="1" ht="27" customHeight="1" spans="1:269">
      <c r="A42" s="10">
        <v>34</v>
      </c>
      <c r="B42" s="11" t="s">
        <v>34</v>
      </c>
      <c r="C42" s="11" t="s">
        <v>70</v>
      </c>
      <c r="D42" s="34">
        <f t="shared" ref="D42:D62" si="12">SUM(E42,S42)</f>
        <v>23.34</v>
      </c>
      <c r="E42" s="34">
        <f t="shared" ref="E42:E66" si="13">SUM(F42:K42)</f>
        <v>12.25</v>
      </c>
      <c r="F42" s="35"/>
      <c r="G42" s="35"/>
      <c r="H42" s="35">
        <v>12.25</v>
      </c>
      <c r="I42" s="35"/>
      <c r="J42" s="35"/>
      <c r="K42" s="35"/>
      <c r="L42" s="35"/>
      <c r="M42" s="35"/>
      <c r="N42" s="35"/>
      <c r="O42" s="35"/>
      <c r="P42" s="35"/>
      <c r="Q42" s="35"/>
      <c r="R42" s="11"/>
      <c r="S42" s="34">
        <v>11.09</v>
      </c>
      <c r="T42" s="34">
        <f t="shared" si="9"/>
        <v>23.34</v>
      </c>
      <c r="U42" s="34">
        <f t="shared" si="10"/>
        <v>12.25</v>
      </c>
      <c r="V42" s="35"/>
      <c r="W42" s="35"/>
      <c r="X42" s="35">
        <v>12.25</v>
      </c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4">
        <v>11.09</v>
      </c>
      <c r="AJ42" s="12">
        <f t="shared" si="11"/>
        <v>100</v>
      </c>
      <c r="AK42" s="7" t="s">
        <v>24</v>
      </c>
      <c r="AL42" s="7" t="s">
        <v>25</v>
      </c>
      <c r="AM42" s="30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29"/>
      <c r="DM42" s="29"/>
      <c r="DN42" s="29"/>
      <c r="DO42" s="29"/>
      <c r="DP42" s="29"/>
      <c r="DQ42" s="29"/>
      <c r="DR42" s="29"/>
      <c r="DS42" s="29"/>
      <c r="DT42" s="29"/>
      <c r="DU42" s="29"/>
      <c r="DV42" s="29"/>
      <c r="DW42" s="29"/>
      <c r="DX42" s="29"/>
      <c r="DY42" s="29"/>
      <c r="DZ42" s="29"/>
      <c r="EA42" s="29"/>
      <c r="EB42" s="29"/>
      <c r="EC42" s="29"/>
      <c r="ED42" s="29"/>
      <c r="EE42" s="29"/>
      <c r="EF42" s="29"/>
      <c r="EG42" s="29"/>
      <c r="EH42" s="29"/>
      <c r="EI42" s="29"/>
      <c r="EJ42" s="29"/>
      <c r="EK42" s="29"/>
      <c r="EL42" s="29"/>
      <c r="EM42" s="29"/>
      <c r="EN42" s="29"/>
      <c r="EO42" s="29"/>
      <c r="EP42" s="29"/>
      <c r="EQ42" s="29"/>
      <c r="ER42" s="29"/>
      <c r="ES42" s="29"/>
      <c r="ET42" s="29"/>
      <c r="EU42" s="29"/>
      <c r="EV42" s="29"/>
      <c r="EW42" s="29"/>
      <c r="EX42" s="29"/>
      <c r="EY42" s="29"/>
      <c r="EZ42" s="29"/>
      <c r="FA42" s="29"/>
      <c r="FB42" s="29"/>
      <c r="FC42" s="29"/>
      <c r="FD42" s="29"/>
      <c r="FE42" s="29"/>
      <c r="FF42" s="29"/>
      <c r="FG42" s="29"/>
      <c r="FH42" s="29"/>
      <c r="FI42" s="29"/>
      <c r="FJ42" s="29"/>
      <c r="FK42" s="29"/>
      <c r="FL42" s="29"/>
      <c r="FM42" s="29"/>
      <c r="FN42" s="29"/>
      <c r="FO42" s="29"/>
      <c r="FP42" s="29"/>
      <c r="FQ42" s="29"/>
      <c r="FR42" s="29"/>
      <c r="FS42" s="29"/>
      <c r="FT42" s="29"/>
      <c r="FU42" s="29"/>
      <c r="FV42" s="29"/>
      <c r="FW42" s="29"/>
      <c r="FX42" s="29"/>
      <c r="FY42" s="29"/>
      <c r="FZ42" s="29"/>
      <c r="GA42" s="29"/>
      <c r="GB42" s="29"/>
      <c r="GC42" s="29"/>
      <c r="GD42" s="29"/>
      <c r="GE42" s="29"/>
      <c r="GF42" s="29"/>
      <c r="GG42" s="29"/>
      <c r="GH42" s="29"/>
      <c r="GI42" s="29"/>
      <c r="GJ42" s="29"/>
      <c r="GK42" s="29"/>
      <c r="GL42" s="29"/>
      <c r="GM42" s="29"/>
      <c r="GN42" s="29"/>
      <c r="GO42" s="29"/>
      <c r="GP42" s="29"/>
      <c r="GQ42" s="29"/>
      <c r="GR42" s="29"/>
      <c r="GS42" s="29"/>
      <c r="GT42" s="29"/>
      <c r="GU42" s="29"/>
      <c r="GV42" s="29"/>
      <c r="GW42" s="29"/>
      <c r="GX42" s="29"/>
      <c r="GY42" s="29"/>
      <c r="GZ42" s="29"/>
      <c r="HA42" s="29"/>
      <c r="HB42" s="29"/>
      <c r="HC42" s="29"/>
      <c r="HD42" s="29"/>
      <c r="HE42" s="29"/>
      <c r="HF42" s="29"/>
      <c r="HG42" s="29"/>
      <c r="HH42" s="29"/>
      <c r="HI42" s="29"/>
      <c r="HJ42" s="29"/>
      <c r="HK42" s="29"/>
      <c r="HL42" s="29"/>
      <c r="HM42" s="29"/>
      <c r="HN42" s="29"/>
      <c r="HO42" s="29"/>
      <c r="HP42" s="29"/>
      <c r="HQ42" s="29"/>
      <c r="HR42" s="29"/>
      <c r="HS42" s="29"/>
      <c r="HT42" s="29"/>
      <c r="HU42" s="29"/>
      <c r="HV42" s="29"/>
      <c r="HW42" s="29"/>
      <c r="HX42" s="29"/>
      <c r="HY42" s="29"/>
      <c r="HZ42" s="29"/>
      <c r="IA42" s="29"/>
      <c r="IB42" s="29"/>
      <c r="IC42" s="29"/>
      <c r="ID42" s="29"/>
      <c r="IE42" s="29"/>
      <c r="IF42" s="29"/>
      <c r="IG42" s="29"/>
      <c r="IH42" s="29"/>
      <c r="II42" s="29"/>
      <c r="IJ42" s="29"/>
      <c r="IK42" s="29"/>
      <c r="IL42" s="29"/>
      <c r="IM42" s="29"/>
      <c r="IN42" s="29"/>
      <c r="IO42" s="29"/>
      <c r="IP42" s="29"/>
      <c r="IQ42" s="29"/>
      <c r="IR42" s="29"/>
      <c r="IS42" s="29"/>
      <c r="IT42" s="29"/>
      <c r="IU42" s="29"/>
      <c r="IV42" s="29"/>
      <c r="IW42" s="29"/>
      <c r="IX42" s="29"/>
      <c r="IY42" s="29"/>
      <c r="IZ42" s="29"/>
      <c r="JA42" s="29"/>
      <c r="JB42" s="29"/>
      <c r="JC42" s="29"/>
      <c r="JD42" s="29"/>
      <c r="JE42" s="29"/>
      <c r="JF42" s="29"/>
      <c r="JG42" s="29"/>
      <c r="JH42" s="29"/>
      <c r="JI42" s="29"/>
    </row>
    <row r="43" s="2" customFormat="1" ht="27" customHeight="1" spans="1:269">
      <c r="A43" s="13">
        <v>35</v>
      </c>
      <c r="B43" s="11" t="s">
        <v>34</v>
      </c>
      <c r="C43" s="11" t="s">
        <v>71</v>
      </c>
      <c r="D43" s="34">
        <f t="shared" si="12"/>
        <v>10.075</v>
      </c>
      <c r="E43" s="34">
        <f t="shared" si="13"/>
        <v>7.0375</v>
      </c>
      <c r="F43" s="35"/>
      <c r="G43" s="35"/>
      <c r="H43" s="35">
        <v>7.0375</v>
      </c>
      <c r="I43" s="35"/>
      <c r="J43" s="35"/>
      <c r="K43" s="35"/>
      <c r="L43" s="35"/>
      <c r="M43" s="35"/>
      <c r="N43" s="35"/>
      <c r="O43" s="35"/>
      <c r="P43" s="35"/>
      <c r="Q43" s="35"/>
      <c r="R43" s="11"/>
      <c r="S43" s="34">
        <v>3.0375</v>
      </c>
      <c r="T43" s="34">
        <f t="shared" si="9"/>
        <v>10.075</v>
      </c>
      <c r="U43" s="34">
        <f t="shared" si="10"/>
        <v>7.0375</v>
      </c>
      <c r="V43" s="35"/>
      <c r="W43" s="35"/>
      <c r="X43" s="35">
        <v>7.0375</v>
      </c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4">
        <v>3.0375</v>
      </c>
      <c r="AJ43" s="12">
        <f t="shared" si="11"/>
        <v>100</v>
      </c>
      <c r="AK43" s="7" t="s">
        <v>24</v>
      </c>
      <c r="AL43" s="7" t="s">
        <v>25</v>
      </c>
      <c r="AM43" s="30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29"/>
      <c r="CA43" s="29"/>
      <c r="CB43" s="29"/>
      <c r="CC43" s="29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  <c r="CU43" s="29"/>
      <c r="CV43" s="29"/>
      <c r="CW43" s="29"/>
      <c r="CX43" s="29"/>
      <c r="CY43" s="29"/>
      <c r="CZ43" s="29"/>
      <c r="DA43" s="29"/>
      <c r="DB43" s="29"/>
      <c r="DC43" s="29"/>
      <c r="DD43" s="29"/>
      <c r="DE43" s="29"/>
      <c r="DF43" s="29"/>
      <c r="DG43" s="29"/>
      <c r="DH43" s="29"/>
      <c r="DI43" s="29"/>
      <c r="DJ43" s="29"/>
      <c r="DK43" s="29"/>
      <c r="DL43" s="29"/>
      <c r="DM43" s="29"/>
      <c r="DN43" s="29"/>
      <c r="DO43" s="29"/>
      <c r="DP43" s="29"/>
      <c r="DQ43" s="29"/>
      <c r="DR43" s="29"/>
      <c r="DS43" s="29"/>
      <c r="DT43" s="29"/>
      <c r="DU43" s="29"/>
      <c r="DV43" s="29"/>
      <c r="DW43" s="29"/>
      <c r="DX43" s="29"/>
      <c r="DY43" s="29"/>
      <c r="DZ43" s="29"/>
      <c r="EA43" s="29"/>
      <c r="EB43" s="29"/>
      <c r="EC43" s="29"/>
      <c r="ED43" s="29"/>
      <c r="EE43" s="29"/>
      <c r="EF43" s="29"/>
      <c r="EG43" s="29"/>
      <c r="EH43" s="29"/>
      <c r="EI43" s="29"/>
      <c r="EJ43" s="29"/>
      <c r="EK43" s="29"/>
      <c r="EL43" s="29"/>
      <c r="EM43" s="29"/>
      <c r="EN43" s="29"/>
      <c r="EO43" s="29"/>
      <c r="EP43" s="29"/>
      <c r="EQ43" s="29"/>
      <c r="ER43" s="29"/>
      <c r="ES43" s="29"/>
      <c r="ET43" s="29"/>
      <c r="EU43" s="29"/>
      <c r="EV43" s="29"/>
      <c r="EW43" s="29"/>
      <c r="EX43" s="29"/>
      <c r="EY43" s="29"/>
      <c r="EZ43" s="29"/>
      <c r="FA43" s="29"/>
      <c r="FB43" s="29"/>
      <c r="FC43" s="29"/>
      <c r="FD43" s="29"/>
      <c r="FE43" s="29"/>
      <c r="FF43" s="29"/>
      <c r="FG43" s="29"/>
      <c r="FH43" s="29"/>
      <c r="FI43" s="29"/>
      <c r="FJ43" s="29"/>
      <c r="FK43" s="29"/>
      <c r="FL43" s="29"/>
      <c r="FM43" s="29"/>
      <c r="FN43" s="29"/>
      <c r="FO43" s="29"/>
      <c r="FP43" s="29"/>
      <c r="FQ43" s="29"/>
      <c r="FR43" s="29"/>
      <c r="FS43" s="29"/>
      <c r="FT43" s="29"/>
      <c r="FU43" s="29"/>
      <c r="FV43" s="29"/>
      <c r="FW43" s="29"/>
      <c r="FX43" s="29"/>
      <c r="FY43" s="29"/>
      <c r="FZ43" s="29"/>
      <c r="GA43" s="29"/>
      <c r="GB43" s="29"/>
      <c r="GC43" s="29"/>
      <c r="GD43" s="29"/>
      <c r="GE43" s="29"/>
      <c r="GF43" s="29"/>
      <c r="GG43" s="29"/>
      <c r="GH43" s="29"/>
      <c r="GI43" s="29"/>
      <c r="GJ43" s="29"/>
      <c r="GK43" s="29"/>
      <c r="GL43" s="29"/>
      <c r="GM43" s="29"/>
      <c r="GN43" s="29"/>
      <c r="GO43" s="29"/>
      <c r="GP43" s="29"/>
      <c r="GQ43" s="29"/>
      <c r="GR43" s="29"/>
      <c r="GS43" s="29"/>
      <c r="GT43" s="29"/>
      <c r="GU43" s="29"/>
      <c r="GV43" s="29"/>
      <c r="GW43" s="29"/>
      <c r="GX43" s="29"/>
      <c r="GY43" s="29"/>
      <c r="GZ43" s="29"/>
      <c r="HA43" s="29"/>
      <c r="HB43" s="29"/>
      <c r="HC43" s="29"/>
      <c r="HD43" s="29"/>
      <c r="HE43" s="29"/>
      <c r="HF43" s="29"/>
      <c r="HG43" s="29"/>
      <c r="HH43" s="29"/>
      <c r="HI43" s="29"/>
      <c r="HJ43" s="29"/>
      <c r="HK43" s="29"/>
      <c r="HL43" s="29"/>
      <c r="HM43" s="29"/>
      <c r="HN43" s="29"/>
      <c r="HO43" s="29"/>
      <c r="HP43" s="29"/>
      <c r="HQ43" s="29"/>
      <c r="HR43" s="29"/>
      <c r="HS43" s="29"/>
      <c r="HT43" s="29"/>
      <c r="HU43" s="29"/>
      <c r="HV43" s="29"/>
      <c r="HW43" s="29"/>
      <c r="HX43" s="29"/>
      <c r="HY43" s="29"/>
      <c r="HZ43" s="29"/>
      <c r="IA43" s="29"/>
      <c r="IB43" s="29"/>
      <c r="IC43" s="29"/>
      <c r="ID43" s="29"/>
      <c r="IE43" s="29"/>
      <c r="IF43" s="29"/>
      <c r="IG43" s="29"/>
      <c r="IH43" s="29"/>
      <c r="II43" s="29"/>
      <c r="IJ43" s="29"/>
      <c r="IK43" s="29"/>
      <c r="IL43" s="29"/>
      <c r="IM43" s="29"/>
      <c r="IN43" s="29"/>
      <c r="IO43" s="29"/>
      <c r="IP43" s="29"/>
      <c r="IQ43" s="29"/>
      <c r="IR43" s="29"/>
      <c r="IS43" s="29"/>
      <c r="IT43" s="29"/>
      <c r="IU43" s="29"/>
      <c r="IV43" s="29"/>
      <c r="IW43" s="29"/>
      <c r="IX43" s="29"/>
      <c r="IY43" s="29"/>
      <c r="IZ43" s="29"/>
      <c r="JA43" s="29"/>
      <c r="JB43" s="29"/>
      <c r="JC43" s="29"/>
      <c r="JD43" s="29"/>
      <c r="JE43" s="29"/>
      <c r="JF43" s="29"/>
      <c r="JG43" s="29"/>
      <c r="JH43" s="29"/>
      <c r="JI43" s="29"/>
    </row>
    <row r="44" s="2" customFormat="1" ht="27" customHeight="1" spans="1:269">
      <c r="A44" s="13">
        <v>36</v>
      </c>
      <c r="B44" s="11" t="s">
        <v>34</v>
      </c>
      <c r="C44" s="11" t="s">
        <v>72</v>
      </c>
      <c r="D44" s="34">
        <f t="shared" si="12"/>
        <v>445.998</v>
      </c>
      <c r="E44" s="34">
        <f t="shared" si="13"/>
        <v>0</v>
      </c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11"/>
      <c r="S44" s="34">
        <v>445.998</v>
      </c>
      <c r="T44" s="34">
        <f t="shared" si="9"/>
        <v>445.998</v>
      </c>
      <c r="U44" s="34">
        <f t="shared" si="10"/>
        <v>0</v>
      </c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4">
        <v>445.998</v>
      </c>
      <c r="AJ44" s="12">
        <f t="shared" si="11"/>
        <v>100</v>
      </c>
      <c r="AK44" s="7" t="s">
        <v>24</v>
      </c>
      <c r="AL44" s="7" t="s">
        <v>25</v>
      </c>
      <c r="AM44" s="30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9"/>
      <c r="DC44" s="29"/>
      <c r="DD44" s="29"/>
      <c r="DE44" s="29"/>
      <c r="DF44" s="29"/>
      <c r="DG44" s="29"/>
      <c r="DH44" s="29"/>
      <c r="DI44" s="29"/>
      <c r="DJ44" s="29"/>
      <c r="DK44" s="29"/>
      <c r="DL44" s="29"/>
      <c r="DM44" s="29"/>
      <c r="DN44" s="29"/>
      <c r="DO44" s="29"/>
      <c r="DP44" s="29"/>
      <c r="DQ44" s="29"/>
      <c r="DR44" s="29"/>
      <c r="DS44" s="29"/>
      <c r="DT44" s="29"/>
      <c r="DU44" s="29"/>
      <c r="DV44" s="29"/>
      <c r="DW44" s="29"/>
      <c r="DX44" s="29"/>
      <c r="DY44" s="29"/>
      <c r="DZ44" s="29"/>
      <c r="EA44" s="29"/>
      <c r="EB44" s="29"/>
      <c r="EC44" s="29"/>
      <c r="ED44" s="29"/>
      <c r="EE44" s="29"/>
      <c r="EF44" s="29"/>
      <c r="EG44" s="29"/>
      <c r="EH44" s="29"/>
      <c r="EI44" s="29"/>
      <c r="EJ44" s="29"/>
      <c r="EK44" s="29"/>
      <c r="EL44" s="29"/>
      <c r="EM44" s="29"/>
      <c r="EN44" s="29"/>
      <c r="EO44" s="29"/>
      <c r="EP44" s="29"/>
      <c r="EQ44" s="29"/>
      <c r="ER44" s="29"/>
      <c r="ES44" s="29"/>
      <c r="ET44" s="29"/>
      <c r="EU44" s="29"/>
      <c r="EV44" s="29"/>
      <c r="EW44" s="29"/>
      <c r="EX44" s="29"/>
      <c r="EY44" s="29"/>
      <c r="EZ44" s="29"/>
      <c r="FA44" s="29"/>
      <c r="FB44" s="29"/>
      <c r="FC44" s="29"/>
      <c r="FD44" s="29"/>
      <c r="FE44" s="29"/>
      <c r="FF44" s="29"/>
      <c r="FG44" s="29"/>
      <c r="FH44" s="29"/>
      <c r="FI44" s="29"/>
      <c r="FJ44" s="29"/>
      <c r="FK44" s="29"/>
      <c r="FL44" s="29"/>
      <c r="FM44" s="29"/>
      <c r="FN44" s="29"/>
      <c r="FO44" s="29"/>
      <c r="FP44" s="29"/>
      <c r="FQ44" s="29"/>
      <c r="FR44" s="29"/>
      <c r="FS44" s="29"/>
      <c r="FT44" s="29"/>
      <c r="FU44" s="29"/>
      <c r="FV44" s="29"/>
      <c r="FW44" s="29"/>
      <c r="FX44" s="29"/>
      <c r="FY44" s="29"/>
      <c r="FZ44" s="29"/>
      <c r="GA44" s="29"/>
      <c r="GB44" s="29"/>
      <c r="GC44" s="29"/>
      <c r="GD44" s="29"/>
      <c r="GE44" s="29"/>
      <c r="GF44" s="29"/>
      <c r="GG44" s="29"/>
      <c r="GH44" s="29"/>
      <c r="GI44" s="29"/>
      <c r="GJ44" s="29"/>
      <c r="GK44" s="29"/>
      <c r="GL44" s="29"/>
      <c r="GM44" s="29"/>
      <c r="GN44" s="29"/>
      <c r="GO44" s="29"/>
      <c r="GP44" s="29"/>
      <c r="GQ44" s="29"/>
      <c r="GR44" s="29"/>
      <c r="GS44" s="29"/>
      <c r="GT44" s="29"/>
      <c r="GU44" s="29"/>
      <c r="GV44" s="29"/>
      <c r="GW44" s="29"/>
      <c r="GX44" s="29"/>
      <c r="GY44" s="29"/>
      <c r="GZ44" s="29"/>
      <c r="HA44" s="29"/>
      <c r="HB44" s="29"/>
      <c r="HC44" s="29"/>
      <c r="HD44" s="29"/>
      <c r="HE44" s="29"/>
      <c r="HF44" s="29"/>
      <c r="HG44" s="29"/>
      <c r="HH44" s="29"/>
      <c r="HI44" s="29"/>
      <c r="HJ44" s="29"/>
      <c r="HK44" s="29"/>
      <c r="HL44" s="29"/>
      <c r="HM44" s="29"/>
      <c r="HN44" s="29"/>
      <c r="HO44" s="29"/>
      <c r="HP44" s="29"/>
      <c r="HQ44" s="29"/>
      <c r="HR44" s="29"/>
      <c r="HS44" s="29"/>
      <c r="HT44" s="29"/>
      <c r="HU44" s="29"/>
      <c r="HV44" s="29"/>
      <c r="HW44" s="29"/>
      <c r="HX44" s="29"/>
      <c r="HY44" s="29"/>
      <c r="HZ44" s="29"/>
      <c r="IA44" s="29"/>
      <c r="IB44" s="29"/>
      <c r="IC44" s="29"/>
      <c r="ID44" s="29"/>
      <c r="IE44" s="29"/>
      <c r="IF44" s="29"/>
      <c r="IG44" s="29"/>
      <c r="IH44" s="29"/>
      <c r="II44" s="29"/>
      <c r="IJ44" s="29"/>
      <c r="IK44" s="29"/>
      <c r="IL44" s="29"/>
      <c r="IM44" s="29"/>
      <c r="IN44" s="29"/>
      <c r="IO44" s="29"/>
      <c r="IP44" s="29"/>
      <c r="IQ44" s="29"/>
      <c r="IR44" s="29"/>
      <c r="IS44" s="29"/>
      <c r="IT44" s="29"/>
      <c r="IU44" s="29"/>
      <c r="IV44" s="29"/>
      <c r="IW44" s="29"/>
      <c r="IX44" s="29"/>
      <c r="IY44" s="29"/>
      <c r="IZ44" s="29"/>
      <c r="JA44" s="29"/>
      <c r="JB44" s="29"/>
      <c r="JC44" s="29"/>
      <c r="JD44" s="29"/>
      <c r="JE44" s="29"/>
      <c r="JF44" s="29"/>
      <c r="JG44" s="29"/>
      <c r="JH44" s="29"/>
      <c r="JI44" s="29"/>
    </row>
    <row r="45" s="2" customFormat="1" ht="27" customHeight="1" spans="1:269">
      <c r="A45" s="10">
        <v>37</v>
      </c>
      <c r="B45" s="11" t="s">
        <v>73</v>
      </c>
      <c r="C45" s="11" t="s">
        <v>74</v>
      </c>
      <c r="D45" s="34">
        <f t="shared" si="12"/>
        <v>94.51</v>
      </c>
      <c r="E45" s="34">
        <f t="shared" si="13"/>
        <v>0</v>
      </c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11"/>
      <c r="S45" s="34">
        <v>94.51</v>
      </c>
      <c r="T45" s="34">
        <f t="shared" si="9"/>
        <v>94.51</v>
      </c>
      <c r="U45" s="34">
        <f t="shared" si="10"/>
        <v>0</v>
      </c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4">
        <v>94.51</v>
      </c>
      <c r="AJ45" s="12">
        <f t="shared" si="11"/>
        <v>100</v>
      </c>
      <c r="AK45" s="7" t="s">
        <v>24</v>
      </c>
      <c r="AL45" s="7" t="s">
        <v>25</v>
      </c>
      <c r="AM45" s="30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29"/>
      <c r="DM45" s="29"/>
      <c r="DN45" s="29"/>
      <c r="DO45" s="29"/>
      <c r="DP45" s="29"/>
      <c r="DQ45" s="29"/>
      <c r="DR45" s="29"/>
      <c r="DS45" s="29"/>
      <c r="DT45" s="29"/>
      <c r="DU45" s="29"/>
      <c r="DV45" s="29"/>
      <c r="DW45" s="29"/>
      <c r="DX45" s="29"/>
      <c r="DY45" s="29"/>
      <c r="DZ45" s="29"/>
      <c r="EA45" s="29"/>
      <c r="EB45" s="29"/>
      <c r="EC45" s="29"/>
      <c r="ED45" s="29"/>
      <c r="EE45" s="29"/>
      <c r="EF45" s="29"/>
      <c r="EG45" s="29"/>
      <c r="EH45" s="29"/>
      <c r="EI45" s="29"/>
      <c r="EJ45" s="29"/>
      <c r="EK45" s="29"/>
      <c r="EL45" s="29"/>
      <c r="EM45" s="29"/>
      <c r="EN45" s="29"/>
      <c r="EO45" s="29"/>
      <c r="EP45" s="29"/>
      <c r="EQ45" s="29"/>
      <c r="ER45" s="29"/>
      <c r="ES45" s="29"/>
      <c r="ET45" s="29"/>
      <c r="EU45" s="29"/>
      <c r="EV45" s="29"/>
      <c r="EW45" s="29"/>
      <c r="EX45" s="29"/>
      <c r="EY45" s="29"/>
      <c r="EZ45" s="29"/>
      <c r="FA45" s="29"/>
      <c r="FB45" s="29"/>
      <c r="FC45" s="29"/>
      <c r="FD45" s="29"/>
      <c r="FE45" s="29"/>
      <c r="FF45" s="29"/>
      <c r="FG45" s="29"/>
      <c r="FH45" s="29"/>
      <c r="FI45" s="29"/>
      <c r="FJ45" s="29"/>
      <c r="FK45" s="29"/>
      <c r="FL45" s="29"/>
      <c r="FM45" s="29"/>
      <c r="FN45" s="29"/>
      <c r="FO45" s="29"/>
      <c r="FP45" s="29"/>
      <c r="FQ45" s="29"/>
      <c r="FR45" s="29"/>
      <c r="FS45" s="29"/>
      <c r="FT45" s="29"/>
      <c r="FU45" s="29"/>
      <c r="FV45" s="29"/>
      <c r="FW45" s="29"/>
      <c r="FX45" s="29"/>
      <c r="FY45" s="29"/>
      <c r="FZ45" s="29"/>
      <c r="GA45" s="29"/>
      <c r="GB45" s="29"/>
      <c r="GC45" s="29"/>
      <c r="GD45" s="29"/>
      <c r="GE45" s="29"/>
      <c r="GF45" s="29"/>
      <c r="GG45" s="29"/>
      <c r="GH45" s="29"/>
      <c r="GI45" s="29"/>
      <c r="GJ45" s="29"/>
      <c r="GK45" s="29"/>
      <c r="GL45" s="29"/>
      <c r="GM45" s="29"/>
      <c r="GN45" s="29"/>
      <c r="GO45" s="29"/>
      <c r="GP45" s="29"/>
      <c r="GQ45" s="29"/>
      <c r="GR45" s="29"/>
      <c r="GS45" s="29"/>
      <c r="GT45" s="29"/>
      <c r="GU45" s="29"/>
      <c r="GV45" s="29"/>
      <c r="GW45" s="29"/>
      <c r="GX45" s="29"/>
      <c r="GY45" s="29"/>
      <c r="GZ45" s="29"/>
      <c r="HA45" s="29"/>
      <c r="HB45" s="29"/>
      <c r="HC45" s="29"/>
      <c r="HD45" s="29"/>
      <c r="HE45" s="29"/>
      <c r="HF45" s="29"/>
      <c r="HG45" s="29"/>
      <c r="HH45" s="29"/>
      <c r="HI45" s="29"/>
      <c r="HJ45" s="29"/>
      <c r="HK45" s="29"/>
      <c r="HL45" s="29"/>
      <c r="HM45" s="29"/>
      <c r="HN45" s="29"/>
      <c r="HO45" s="29"/>
      <c r="HP45" s="29"/>
      <c r="HQ45" s="29"/>
      <c r="HR45" s="29"/>
      <c r="HS45" s="29"/>
      <c r="HT45" s="29"/>
      <c r="HU45" s="29"/>
      <c r="HV45" s="29"/>
      <c r="HW45" s="29"/>
      <c r="HX45" s="29"/>
      <c r="HY45" s="29"/>
      <c r="HZ45" s="29"/>
      <c r="IA45" s="29"/>
      <c r="IB45" s="29"/>
      <c r="IC45" s="29"/>
      <c r="ID45" s="29"/>
      <c r="IE45" s="29"/>
      <c r="IF45" s="29"/>
      <c r="IG45" s="29"/>
      <c r="IH45" s="29"/>
      <c r="II45" s="29"/>
      <c r="IJ45" s="29"/>
      <c r="IK45" s="29"/>
      <c r="IL45" s="29"/>
      <c r="IM45" s="29"/>
      <c r="IN45" s="29"/>
      <c r="IO45" s="29"/>
      <c r="IP45" s="29"/>
      <c r="IQ45" s="29"/>
      <c r="IR45" s="29"/>
      <c r="IS45" s="29"/>
      <c r="IT45" s="29"/>
      <c r="IU45" s="29"/>
      <c r="IV45" s="29"/>
      <c r="IW45" s="29"/>
      <c r="IX45" s="29"/>
      <c r="IY45" s="29"/>
      <c r="IZ45" s="29"/>
      <c r="JA45" s="29"/>
      <c r="JB45" s="29"/>
      <c r="JC45" s="29"/>
      <c r="JD45" s="29"/>
      <c r="JE45" s="29"/>
      <c r="JF45" s="29"/>
      <c r="JG45" s="29"/>
      <c r="JH45" s="29"/>
      <c r="JI45" s="29"/>
    </row>
    <row r="46" s="2" customFormat="1" ht="27" customHeight="1" spans="1:269">
      <c r="A46" s="13">
        <v>38</v>
      </c>
      <c r="B46" s="11" t="s">
        <v>73</v>
      </c>
      <c r="C46" s="11" t="s">
        <v>75</v>
      </c>
      <c r="D46" s="34">
        <f t="shared" si="12"/>
        <v>100</v>
      </c>
      <c r="E46" s="34">
        <f t="shared" si="13"/>
        <v>0</v>
      </c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11"/>
      <c r="S46" s="34">
        <v>100</v>
      </c>
      <c r="T46" s="34">
        <f t="shared" si="9"/>
        <v>100</v>
      </c>
      <c r="U46" s="34">
        <f t="shared" si="10"/>
        <v>0</v>
      </c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4">
        <v>100</v>
      </c>
      <c r="AJ46" s="12">
        <f t="shared" si="11"/>
        <v>100</v>
      </c>
      <c r="AK46" s="7" t="s">
        <v>24</v>
      </c>
      <c r="AL46" s="7" t="s">
        <v>25</v>
      </c>
      <c r="AM46" s="30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29"/>
      <c r="DM46" s="29"/>
      <c r="DN46" s="29"/>
      <c r="DO46" s="29"/>
      <c r="DP46" s="29"/>
      <c r="DQ46" s="29"/>
      <c r="DR46" s="29"/>
      <c r="DS46" s="29"/>
      <c r="DT46" s="29"/>
      <c r="DU46" s="29"/>
      <c r="DV46" s="29"/>
      <c r="DW46" s="29"/>
      <c r="DX46" s="29"/>
      <c r="DY46" s="29"/>
      <c r="DZ46" s="29"/>
      <c r="EA46" s="29"/>
      <c r="EB46" s="29"/>
      <c r="EC46" s="29"/>
      <c r="ED46" s="29"/>
      <c r="EE46" s="29"/>
      <c r="EF46" s="29"/>
      <c r="EG46" s="29"/>
      <c r="EH46" s="29"/>
      <c r="EI46" s="29"/>
      <c r="EJ46" s="29"/>
      <c r="EK46" s="29"/>
      <c r="EL46" s="29"/>
      <c r="EM46" s="29"/>
      <c r="EN46" s="29"/>
      <c r="EO46" s="29"/>
      <c r="EP46" s="29"/>
      <c r="EQ46" s="29"/>
      <c r="ER46" s="29"/>
      <c r="ES46" s="29"/>
      <c r="ET46" s="29"/>
      <c r="EU46" s="29"/>
      <c r="EV46" s="29"/>
      <c r="EW46" s="29"/>
      <c r="EX46" s="29"/>
      <c r="EY46" s="29"/>
      <c r="EZ46" s="29"/>
      <c r="FA46" s="29"/>
      <c r="FB46" s="29"/>
      <c r="FC46" s="29"/>
      <c r="FD46" s="29"/>
      <c r="FE46" s="29"/>
      <c r="FF46" s="29"/>
      <c r="FG46" s="29"/>
      <c r="FH46" s="29"/>
      <c r="FI46" s="29"/>
      <c r="FJ46" s="29"/>
      <c r="FK46" s="29"/>
      <c r="FL46" s="29"/>
      <c r="FM46" s="29"/>
      <c r="FN46" s="29"/>
      <c r="FO46" s="29"/>
      <c r="FP46" s="29"/>
      <c r="FQ46" s="29"/>
      <c r="FR46" s="29"/>
      <c r="FS46" s="29"/>
      <c r="FT46" s="29"/>
      <c r="FU46" s="29"/>
      <c r="FV46" s="29"/>
      <c r="FW46" s="29"/>
      <c r="FX46" s="29"/>
      <c r="FY46" s="29"/>
      <c r="FZ46" s="29"/>
      <c r="GA46" s="29"/>
      <c r="GB46" s="29"/>
      <c r="GC46" s="29"/>
      <c r="GD46" s="29"/>
      <c r="GE46" s="29"/>
      <c r="GF46" s="29"/>
      <c r="GG46" s="29"/>
      <c r="GH46" s="29"/>
      <c r="GI46" s="29"/>
      <c r="GJ46" s="29"/>
      <c r="GK46" s="29"/>
      <c r="GL46" s="29"/>
      <c r="GM46" s="29"/>
      <c r="GN46" s="29"/>
      <c r="GO46" s="29"/>
      <c r="GP46" s="29"/>
      <c r="GQ46" s="29"/>
      <c r="GR46" s="29"/>
      <c r="GS46" s="29"/>
      <c r="GT46" s="29"/>
      <c r="GU46" s="29"/>
      <c r="GV46" s="29"/>
      <c r="GW46" s="29"/>
      <c r="GX46" s="29"/>
      <c r="GY46" s="29"/>
      <c r="GZ46" s="29"/>
      <c r="HA46" s="29"/>
      <c r="HB46" s="29"/>
      <c r="HC46" s="29"/>
      <c r="HD46" s="29"/>
      <c r="HE46" s="29"/>
      <c r="HF46" s="29"/>
      <c r="HG46" s="29"/>
      <c r="HH46" s="29"/>
      <c r="HI46" s="29"/>
      <c r="HJ46" s="29"/>
      <c r="HK46" s="29"/>
      <c r="HL46" s="29"/>
      <c r="HM46" s="29"/>
      <c r="HN46" s="29"/>
      <c r="HO46" s="29"/>
      <c r="HP46" s="29"/>
      <c r="HQ46" s="29"/>
      <c r="HR46" s="29"/>
      <c r="HS46" s="29"/>
      <c r="HT46" s="29"/>
      <c r="HU46" s="29"/>
      <c r="HV46" s="29"/>
      <c r="HW46" s="29"/>
      <c r="HX46" s="29"/>
      <c r="HY46" s="29"/>
      <c r="HZ46" s="29"/>
      <c r="IA46" s="29"/>
      <c r="IB46" s="29"/>
      <c r="IC46" s="29"/>
      <c r="ID46" s="29"/>
      <c r="IE46" s="29"/>
      <c r="IF46" s="29"/>
      <c r="IG46" s="29"/>
      <c r="IH46" s="29"/>
      <c r="II46" s="29"/>
      <c r="IJ46" s="29"/>
      <c r="IK46" s="29"/>
      <c r="IL46" s="29"/>
      <c r="IM46" s="29"/>
      <c r="IN46" s="29"/>
      <c r="IO46" s="29"/>
      <c r="IP46" s="29"/>
      <c r="IQ46" s="29"/>
      <c r="IR46" s="29"/>
      <c r="IS46" s="29"/>
      <c r="IT46" s="29"/>
      <c r="IU46" s="29"/>
      <c r="IV46" s="29"/>
      <c r="IW46" s="29"/>
      <c r="IX46" s="29"/>
      <c r="IY46" s="29"/>
      <c r="IZ46" s="29"/>
      <c r="JA46" s="29"/>
      <c r="JB46" s="29"/>
      <c r="JC46" s="29"/>
      <c r="JD46" s="29"/>
      <c r="JE46" s="29"/>
      <c r="JF46" s="29"/>
      <c r="JG46" s="29"/>
      <c r="JH46" s="29"/>
      <c r="JI46" s="29"/>
    </row>
    <row r="47" s="2" customFormat="1" ht="27" customHeight="1" spans="1:269">
      <c r="A47" s="13">
        <v>39</v>
      </c>
      <c r="B47" s="11" t="s">
        <v>73</v>
      </c>
      <c r="C47" s="11" t="s">
        <v>76</v>
      </c>
      <c r="D47" s="34">
        <f t="shared" si="12"/>
        <v>867.25845</v>
      </c>
      <c r="E47" s="34">
        <f t="shared" si="13"/>
        <v>0</v>
      </c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11"/>
      <c r="S47" s="34">
        <f>134+169.243154+458.483296+110-4.468</f>
        <v>867.25845</v>
      </c>
      <c r="T47" s="34">
        <f t="shared" si="9"/>
        <v>867.25845</v>
      </c>
      <c r="U47" s="34">
        <f t="shared" si="10"/>
        <v>0</v>
      </c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4">
        <f>134+169.243154+458.483296+110-4.468</f>
        <v>867.25845</v>
      </c>
      <c r="AJ47" s="12">
        <f t="shared" si="11"/>
        <v>100</v>
      </c>
      <c r="AK47" s="7" t="s">
        <v>24</v>
      </c>
      <c r="AL47" s="7" t="s">
        <v>25</v>
      </c>
      <c r="AM47" s="30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29"/>
      <c r="CQ47" s="29"/>
      <c r="CR47" s="29"/>
      <c r="CS47" s="29"/>
      <c r="CT47" s="29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G47" s="29"/>
      <c r="DH47" s="29"/>
      <c r="DI47" s="29"/>
      <c r="DJ47" s="29"/>
      <c r="DK47" s="29"/>
      <c r="DL47" s="29"/>
      <c r="DM47" s="29"/>
      <c r="DN47" s="29"/>
      <c r="DO47" s="29"/>
      <c r="DP47" s="29"/>
      <c r="DQ47" s="29"/>
      <c r="DR47" s="29"/>
      <c r="DS47" s="29"/>
      <c r="DT47" s="29"/>
      <c r="DU47" s="29"/>
      <c r="DV47" s="29"/>
      <c r="DW47" s="29"/>
      <c r="DX47" s="29"/>
      <c r="DY47" s="29"/>
      <c r="DZ47" s="29"/>
      <c r="EA47" s="29"/>
      <c r="EB47" s="29"/>
      <c r="EC47" s="29"/>
      <c r="ED47" s="29"/>
      <c r="EE47" s="29"/>
      <c r="EF47" s="29"/>
      <c r="EG47" s="29"/>
      <c r="EH47" s="29"/>
      <c r="EI47" s="29"/>
      <c r="EJ47" s="29"/>
      <c r="EK47" s="29"/>
      <c r="EL47" s="29"/>
      <c r="EM47" s="29"/>
      <c r="EN47" s="29"/>
      <c r="EO47" s="29"/>
      <c r="EP47" s="29"/>
      <c r="EQ47" s="29"/>
      <c r="ER47" s="29"/>
      <c r="ES47" s="29"/>
      <c r="ET47" s="29"/>
      <c r="EU47" s="29"/>
      <c r="EV47" s="29"/>
      <c r="EW47" s="29"/>
      <c r="EX47" s="29"/>
      <c r="EY47" s="29"/>
      <c r="EZ47" s="29"/>
      <c r="FA47" s="29"/>
      <c r="FB47" s="29"/>
      <c r="FC47" s="29"/>
      <c r="FD47" s="29"/>
      <c r="FE47" s="29"/>
      <c r="FF47" s="29"/>
      <c r="FG47" s="29"/>
      <c r="FH47" s="29"/>
      <c r="FI47" s="29"/>
      <c r="FJ47" s="29"/>
      <c r="FK47" s="29"/>
      <c r="FL47" s="29"/>
      <c r="FM47" s="29"/>
      <c r="FN47" s="29"/>
      <c r="FO47" s="29"/>
      <c r="FP47" s="29"/>
      <c r="FQ47" s="29"/>
      <c r="FR47" s="29"/>
      <c r="FS47" s="29"/>
      <c r="FT47" s="29"/>
      <c r="FU47" s="29"/>
      <c r="FV47" s="29"/>
      <c r="FW47" s="29"/>
      <c r="FX47" s="29"/>
      <c r="FY47" s="29"/>
      <c r="FZ47" s="29"/>
      <c r="GA47" s="29"/>
      <c r="GB47" s="29"/>
      <c r="GC47" s="29"/>
      <c r="GD47" s="29"/>
      <c r="GE47" s="29"/>
      <c r="GF47" s="29"/>
      <c r="GG47" s="29"/>
      <c r="GH47" s="29"/>
      <c r="GI47" s="29"/>
      <c r="GJ47" s="29"/>
      <c r="GK47" s="29"/>
      <c r="GL47" s="29"/>
      <c r="GM47" s="29"/>
      <c r="GN47" s="29"/>
      <c r="GO47" s="29"/>
      <c r="GP47" s="29"/>
      <c r="GQ47" s="29"/>
      <c r="GR47" s="29"/>
      <c r="GS47" s="29"/>
      <c r="GT47" s="29"/>
      <c r="GU47" s="29"/>
      <c r="GV47" s="29"/>
      <c r="GW47" s="29"/>
      <c r="GX47" s="29"/>
      <c r="GY47" s="29"/>
      <c r="GZ47" s="29"/>
      <c r="HA47" s="29"/>
      <c r="HB47" s="29"/>
      <c r="HC47" s="29"/>
      <c r="HD47" s="29"/>
      <c r="HE47" s="29"/>
      <c r="HF47" s="29"/>
      <c r="HG47" s="29"/>
      <c r="HH47" s="29"/>
      <c r="HI47" s="29"/>
      <c r="HJ47" s="29"/>
      <c r="HK47" s="29"/>
      <c r="HL47" s="29"/>
      <c r="HM47" s="29"/>
      <c r="HN47" s="29"/>
      <c r="HO47" s="29"/>
      <c r="HP47" s="29"/>
      <c r="HQ47" s="29"/>
      <c r="HR47" s="29"/>
      <c r="HS47" s="29"/>
      <c r="HT47" s="29"/>
      <c r="HU47" s="29"/>
      <c r="HV47" s="29"/>
      <c r="HW47" s="29"/>
      <c r="HX47" s="29"/>
      <c r="HY47" s="29"/>
      <c r="HZ47" s="29"/>
      <c r="IA47" s="29"/>
      <c r="IB47" s="29"/>
      <c r="IC47" s="29"/>
      <c r="ID47" s="29"/>
      <c r="IE47" s="29"/>
      <c r="IF47" s="29"/>
      <c r="IG47" s="29"/>
      <c r="IH47" s="29"/>
      <c r="II47" s="29"/>
      <c r="IJ47" s="29"/>
      <c r="IK47" s="29"/>
      <c r="IL47" s="29"/>
      <c r="IM47" s="29"/>
      <c r="IN47" s="29"/>
      <c r="IO47" s="29"/>
      <c r="IP47" s="29"/>
      <c r="IQ47" s="29"/>
      <c r="IR47" s="29"/>
      <c r="IS47" s="29"/>
      <c r="IT47" s="29"/>
      <c r="IU47" s="29"/>
      <c r="IV47" s="29"/>
      <c r="IW47" s="29"/>
      <c r="IX47" s="29"/>
      <c r="IY47" s="29"/>
      <c r="IZ47" s="29"/>
      <c r="JA47" s="29"/>
      <c r="JB47" s="29"/>
      <c r="JC47" s="29"/>
      <c r="JD47" s="29"/>
      <c r="JE47" s="29"/>
      <c r="JF47" s="29"/>
      <c r="JG47" s="29"/>
      <c r="JH47" s="29"/>
      <c r="JI47" s="29"/>
    </row>
    <row r="48" s="2" customFormat="1" ht="27" customHeight="1" spans="1:269">
      <c r="A48" s="10">
        <v>40</v>
      </c>
      <c r="B48" s="11" t="s">
        <v>73</v>
      </c>
      <c r="C48" s="11" t="s">
        <v>77</v>
      </c>
      <c r="D48" s="34">
        <f t="shared" si="12"/>
        <v>84.170894</v>
      </c>
      <c r="E48" s="34">
        <f t="shared" si="13"/>
        <v>0</v>
      </c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11"/>
      <c r="S48" s="34">
        <v>84.170894</v>
      </c>
      <c r="T48" s="34">
        <f t="shared" si="9"/>
        <v>84.170894</v>
      </c>
      <c r="U48" s="34">
        <f t="shared" si="10"/>
        <v>0</v>
      </c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4">
        <v>84.170894</v>
      </c>
      <c r="AJ48" s="12">
        <f t="shared" si="11"/>
        <v>100</v>
      </c>
      <c r="AK48" s="7" t="s">
        <v>24</v>
      </c>
      <c r="AL48" s="7" t="s">
        <v>25</v>
      </c>
      <c r="AM48" s="30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29"/>
      <c r="CQ48" s="29"/>
      <c r="CR48" s="29"/>
      <c r="CS48" s="29"/>
      <c r="CT48" s="29"/>
      <c r="CU48" s="29"/>
      <c r="CV48" s="29"/>
      <c r="CW48" s="29"/>
      <c r="CX48" s="29"/>
      <c r="CY48" s="29"/>
      <c r="CZ48" s="29"/>
      <c r="DA48" s="29"/>
      <c r="DB48" s="29"/>
      <c r="DC48" s="29"/>
      <c r="DD48" s="29"/>
      <c r="DE48" s="29"/>
      <c r="DF48" s="29"/>
      <c r="DG48" s="29"/>
      <c r="DH48" s="29"/>
      <c r="DI48" s="29"/>
      <c r="DJ48" s="29"/>
      <c r="DK48" s="29"/>
      <c r="DL48" s="29"/>
      <c r="DM48" s="29"/>
      <c r="DN48" s="29"/>
      <c r="DO48" s="29"/>
      <c r="DP48" s="29"/>
      <c r="DQ48" s="29"/>
      <c r="DR48" s="29"/>
      <c r="DS48" s="29"/>
      <c r="DT48" s="29"/>
      <c r="DU48" s="29"/>
      <c r="DV48" s="29"/>
      <c r="DW48" s="29"/>
      <c r="DX48" s="29"/>
      <c r="DY48" s="29"/>
      <c r="DZ48" s="29"/>
      <c r="EA48" s="29"/>
      <c r="EB48" s="29"/>
      <c r="EC48" s="29"/>
      <c r="ED48" s="29"/>
      <c r="EE48" s="29"/>
      <c r="EF48" s="29"/>
      <c r="EG48" s="29"/>
      <c r="EH48" s="29"/>
      <c r="EI48" s="29"/>
      <c r="EJ48" s="29"/>
      <c r="EK48" s="29"/>
      <c r="EL48" s="29"/>
      <c r="EM48" s="29"/>
      <c r="EN48" s="29"/>
      <c r="EO48" s="29"/>
      <c r="EP48" s="29"/>
      <c r="EQ48" s="29"/>
      <c r="ER48" s="29"/>
      <c r="ES48" s="29"/>
      <c r="ET48" s="29"/>
      <c r="EU48" s="29"/>
      <c r="EV48" s="29"/>
      <c r="EW48" s="29"/>
      <c r="EX48" s="29"/>
      <c r="EY48" s="29"/>
      <c r="EZ48" s="29"/>
      <c r="FA48" s="29"/>
      <c r="FB48" s="29"/>
      <c r="FC48" s="29"/>
      <c r="FD48" s="29"/>
      <c r="FE48" s="29"/>
      <c r="FF48" s="29"/>
      <c r="FG48" s="29"/>
      <c r="FH48" s="29"/>
      <c r="FI48" s="29"/>
      <c r="FJ48" s="29"/>
      <c r="FK48" s="29"/>
      <c r="FL48" s="29"/>
      <c r="FM48" s="29"/>
      <c r="FN48" s="29"/>
      <c r="FO48" s="29"/>
      <c r="FP48" s="29"/>
      <c r="FQ48" s="29"/>
      <c r="FR48" s="29"/>
      <c r="FS48" s="29"/>
      <c r="FT48" s="29"/>
      <c r="FU48" s="29"/>
      <c r="FV48" s="29"/>
      <c r="FW48" s="29"/>
      <c r="FX48" s="29"/>
      <c r="FY48" s="29"/>
      <c r="FZ48" s="29"/>
      <c r="GA48" s="29"/>
      <c r="GB48" s="29"/>
      <c r="GC48" s="29"/>
      <c r="GD48" s="29"/>
      <c r="GE48" s="29"/>
      <c r="GF48" s="29"/>
      <c r="GG48" s="29"/>
      <c r="GH48" s="29"/>
      <c r="GI48" s="29"/>
      <c r="GJ48" s="29"/>
      <c r="GK48" s="29"/>
      <c r="GL48" s="29"/>
      <c r="GM48" s="29"/>
      <c r="GN48" s="29"/>
      <c r="GO48" s="29"/>
      <c r="GP48" s="29"/>
      <c r="GQ48" s="29"/>
      <c r="GR48" s="29"/>
      <c r="GS48" s="29"/>
      <c r="GT48" s="29"/>
      <c r="GU48" s="29"/>
      <c r="GV48" s="29"/>
      <c r="GW48" s="29"/>
      <c r="GX48" s="29"/>
      <c r="GY48" s="29"/>
      <c r="GZ48" s="29"/>
      <c r="HA48" s="29"/>
      <c r="HB48" s="29"/>
      <c r="HC48" s="29"/>
      <c r="HD48" s="29"/>
      <c r="HE48" s="29"/>
      <c r="HF48" s="29"/>
      <c r="HG48" s="29"/>
      <c r="HH48" s="29"/>
      <c r="HI48" s="29"/>
      <c r="HJ48" s="29"/>
      <c r="HK48" s="29"/>
      <c r="HL48" s="29"/>
      <c r="HM48" s="29"/>
      <c r="HN48" s="29"/>
      <c r="HO48" s="29"/>
      <c r="HP48" s="29"/>
      <c r="HQ48" s="29"/>
      <c r="HR48" s="29"/>
      <c r="HS48" s="29"/>
      <c r="HT48" s="29"/>
      <c r="HU48" s="29"/>
      <c r="HV48" s="29"/>
      <c r="HW48" s="29"/>
      <c r="HX48" s="29"/>
      <c r="HY48" s="29"/>
      <c r="HZ48" s="29"/>
      <c r="IA48" s="29"/>
      <c r="IB48" s="29"/>
      <c r="IC48" s="29"/>
      <c r="ID48" s="29"/>
      <c r="IE48" s="29"/>
      <c r="IF48" s="29"/>
      <c r="IG48" s="29"/>
      <c r="IH48" s="29"/>
      <c r="II48" s="29"/>
      <c r="IJ48" s="29"/>
      <c r="IK48" s="29"/>
      <c r="IL48" s="29"/>
      <c r="IM48" s="29"/>
      <c r="IN48" s="29"/>
      <c r="IO48" s="29"/>
      <c r="IP48" s="29"/>
      <c r="IQ48" s="29"/>
      <c r="IR48" s="29"/>
      <c r="IS48" s="29"/>
      <c r="IT48" s="29"/>
      <c r="IU48" s="29"/>
      <c r="IV48" s="29"/>
      <c r="IW48" s="29"/>
      <c r="IX48" s="29"/>
      <c r="IY48" s="29"/>
      <c r="IZ48" s="29"/>
      <c r="JA48" s="29"/>
      <c r="JB48" s="29"/>
      <c r="JC48" s="29"/>
      <c r="JD48" s="29"/>
      <c r="JE48" s="29"/>
      <c r="JF48" s="29"/>
      <c r="JG48" s="29"/>
      <c r="JH48" s="29"/>
      <c r="JI48" s="29"/>
    </row>
    <row r="49" s="2" customFormat="1" ht="27" customHeight="1" spans="1:269">
      <c r="A49" s="13">
        <v>41</v>
      </c>
      <c r="B49" s="11" t="s">
        <v>73</v>
      </c>
      <c r="C49" s="11" t="s">
        <v>78</v>
      </c>
      <c r="D49" s="34">
        <f t="shared" si="12"/>
        <v>14.468</v>
      </c>
      <c r="E49" s="34">
        <f t="shared" si="13"/>
        <v>0</v>
      </c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11"/>
      <c r="S49" s="34">
        <f>10+4.468</f>
        <v>14.468</v>
      </c>
      <c r="T49" s="34">
        <f t="shared" ref="T49:T61" si="14">SUM(U49,AI49)</f>
        <v>14.468</v>
      </c>
      <c r="U49" s="34">
        <f t="shared" ref="U49:U65" si="15">SUM(V49:AA49)</f>
        <v>0</v>
      </c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4">
        <f>10+4.468</f>
        <v>14.468</v>
      </c>
      <c r="AJ49" s="12">
        <f t="shared" si="11"/>
        <v>100</v>
      </c>
      <c r="AK49" s="7" t="s">
        <v>24</v>
      </c>
      <c r="AL49" s="7" t="s">
        <v>25</v>
      </c>
      <c r="AM49" s="30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29"/>
      <c r="CQ49" s="29"/>
      <c r="CR49" s="29"/>
      <c r="CS49" s="29"/>
      <c r="CT49" s="29"/>
      <c r="CU49" s="29"/>
      <c r="CV49" s="29"/>
      <c r="CW49" s="29"/>
      <c r="CX49" s="29"/>
      <c r="CY49" s="29"/>
      <c r="CZ49" s="29"/>
      <c r="DA49" s="29"/>
      <c r="DB49" s="29"/>
      <c r="DC49" s="29"/>
      <c r="DD49" s="29"/>
      <c r="DE49" s="29"/>
      <c r="DF49" s="29"/>
      <c r="DG49" s="29"/>
      <c r="DH49" s="29"/>
      <c r="DI49" s="29"/>
      <c r="DJ49" s="29"/>
      <c r="DK49" s="29"/>
      <c r="DL49" s="29"/>
      <c r="DM49" s="29"/>
      <c r="DN49" s="29"/>
      <c r="DO49" s="29"/>
      <c r="DP49" s="29"/>
      <c r="DQ49" s="29"/>
      <c r="DR49" s="29"/>
      <c r="DS49" s="29"/>
      <c r="DT49" s="29"/>
      <c r="DU49" s="29"/>
      <c r="DV49" s="29"/>
      <c r="DW49" s="29"/>
      <c r="DX49" s="29"/>
      <c r="DY49" s="29"/>
      <c r="DZ49" s="29"/>
      <c r="EA49" s="29"/>
      <c r="EB49" s="29"/>
      <c r="EC49" s="29"/>
      <c r="ED49" s="29"/>
      <c r="EE49" s="29"/>
      <c r="EF49" s="29"/>
      <c r="EG49" s="29"/>
      <c r="EH49" s="29"/>
      <c r="EI49" s="29"/>
      <c r="EJ49" s="29"/>
      <c r="EK49" s="29"/>
      <c r="EL49" s="29"/>
      <c r="EM49" s="29"/>
      <c r="EN49" s="29"/>
      <c r="EO49" s="29"/>
      <c r="EP49" s="29"/>
      <c r="EQ49" s="29"/>
      <c r="ER49" s="29"/>
      <c r="ES49" s="29"/>
      <c r="ET49" s="29"/>
      <c r="EU49" s="29"/>
      <c r="EV49" s="29"/>
      <c r="EW49" s="29"/>
      <c r="EX49" s="29"/>
      <c r="EY49" s="29"/>
      <c r="EZ49" s="29"/>
      <c r="FA49" s="29"/>
      <c r="FB49" s="29"/>
      <c r="FC49" s="29"/>
      <c r="FD49" s="29"/>
      <c r="FE49" s="29"/>
      <c r="FF49" s="29"/>
      <c r="FG49" s="29"/>
      <c r="FH49" s="29"/>
      <c r="FI49" s="29"/>
      <c r="FJ49" s="29"/>
      <c r="FK49" s="29"/>
      <c r="FL49" s="29"/>
      <c r="FM49" s="29"/>
      <c r="FN49" s="29"/>
      <c r="FO49" s="29"/>
      <c r="FP49" s="29"/>
      <c r="FQ49" s="29"/>
      <c r="FR49" s="29"/>
      <c r="FS49" s="29"/>
      <c r="FT49" s="29"/>
      <c r="FU49" s="29"/>
      <c r="FV49" s="29"/>
      <c r="FW49" s="29"/>
      <c r="FX49" s="29"/>
      <c r="FY49" s="29"/>
      <c r="FZ49" s="29"/>
      <c r="GA49" s="29"/>
      <c r="GB49" s="29"/>
      <c r="GC49" s="29"/>
      <c r="GD49" s="29"/>
      <c r="GE49" s="29"/>
      <c r="GF49" s="29"/>
      <c r="GG49" s="29"/>
      <c r="GH49" s="29"/>
      <c r="GI49" s="29"/>
      <c r="GJ49" s="29"/>
      <c r="GK49" s="29"/>
      <c r="GL49" s="29"/>
      <c r="GM49" s="29"/>
      <c r="GN49" s="29"/>
      <c r="GO49" s="29"/>
      <c r="GP49" s="29"/>
      <c r="GQ49" s="29"/>
      <c r="GR49" s="29"/>
      <c r="GS49" s="29"/>
      <c r="GT49" s="29"/>
      <c r="GU49" s="29"/>
      <c r="GV49" s="29"/>
      <c r="GW49" s="29"/>
      <c r="GX49" s="29"/>
      <c r="GY49" s="29"/>
      <c r="GZ49" s="29"/>
      <c r="HA49" s="29"/>
      <c r="HB49" s="29"/>
      <c r="HC49" s="29"/>
      <c r="HD49" s="29"/>
      <c r="HE49" s="29"/>
      <c r="HF49" s="29"/>
      <c r="HG49" s="29"/>
      <c r="HH49" s="29"/>
      <c r="HI49" s="29"/>
      <c r="HJ49" s="29"/>
      <c r="HK49" s="29"/>
      <c r="HL49" s="29"/>
      <c r="HM49" s="29"/>
      <c r="HN49" s="29"/>
      <c r="HO49" s="29"/>
      <c r="HP49" s="29"/>
      <c r="HQ49" s="29"/>
      <c r="HR49" s="29"/>
      <c r="HS49" s="29"/>
      <c r="HT49" s="29"/>
      <c r="HU49" s="29"/>
      <c r="HV49" s="29"/>
      <c r="HW49" s="29"/>
      <c r="HX49" s="29"/>
      <c r="HY49" s="29"/>
      <c r="HZ49" s="29"/>
      <c r="IA49" s="29"/>
      <c r="IB49" s="29"/>
      <c r="IC49" s="29"/>
      <c r="ID49" s="29"/>
      <c r="IE49" s="29"/>
      <c r="IF49" s="29"/>
      <c r="IG49" s="29"/>
      <c r="IH49" s="29"/>
      <c r="II49" s="29"/>
      <c r="IJ49" s="29"/>
      <c r="IK49" s="29"/>
      <c r="IL49" s="29"/>
      <c r="IM49" s="29"/>
      <c r="IN49" s="29"/>
      <c r="IO49" s="29"/>
      <c r="IP49" s="29"/>
      <c r="IQ49" s="29"/>
      <c r="IR49" s="29"/>
      <c r="IS49" s="29"/>
      <c r="IT49" s="29"/>
      <c r="IU49" s="29"/>
      <c r="IV49" s="29"/>
      <c r="IW49" s="29"/>
      <c r="IX49" s="29"/>
      <c r="IY49" s="29"/>
      <c r="IZ49" s="29"/>
      <c r="JA49" s="29"/>
      <c r="JB49" s="29"/>
      <c r="JC49" s="29"/>
      <c r="JD49" s="29"/>
      <c r="JE49" s="29"/>
      <c r="JF49" s="29"/>
      <c r="JG49" s="29"/>
      <c r="JH49" s="29"/>
      <c r="JI49" s="29"/>
    </row>
    <row r="50" s="2" customFormat="1" ht="27" customHeight="1" spans="1:269">
      <c r="A50" s="13">
        <v>42</v>
      </c>
      <c r="B50" s="11" t="s">
        <v>79</v>
      </c>
      <c r="C50" s="11" t="s">
        <v>80</v>
      </c>
      <c r="D50" s="34">
        <f t="shared" si="12"/>
        <v>95</v>
      </c>
      <c r="E50" s="34">
        <f t="shared" si="13"/>
        <v>95</v>
      </c>
      <c r="F50" s="35"/>
      <c r="G50" s="35"/>
      <c r="H50" s="35"/>
      <c r="I50" s="35">
        <v>95</v>
      </c>
      <c r="J50" s="35"/>
      <c r="K50" s="35"/>
      <c r="L50" s="35"/>
      <c r="M50" s="35"/>
      <c r="N50" s="35"/>
      <c r="O50" s="35"/>
      <c r="P50" s="35"/>
      <c r="Q50" s="35"/>
      <c r="R50" s="11"/>
      <c r="S50" s="34"/>
      <c r="T50" s="34">
        <f t="shared" si="14"/>
        <v>95</v>
      </c>
      <c r="U50" s="34">
        <f t="shared" si="15"/>
        <v>95</v>
      </c>
      <c r="V50" s="35"/>
      <c r="W50" s="35"/>
      <c r="X50" s="35"/>
      <c r="Y50" s="35">
        <v>95</v>
      </c>
      <c r="Z50" s="35"/>
      <c r="AA50" s="35"/>
      <c r="AB50" s="35"/>
      <c r="AC50" s="35"/>
      <c r="AD50" s="35"/>
      <c r="AE50" s="35"/>
      <c r="AF50" s="35"/>
      <c r="AG50" s="35"/>
      <c r="AH50" s="35"/>
      <c r="AI50" s="34"/>
      <c r="AJ50" s="12">
        <f t="shared" si="11"/>
        <v>100</v>
      </c>
      <c r="AK50" s="7" t="s">
        <v>24</v>
      </c>
      <c r="AL50" s="7" t="s">
        <v>25</v>
      </c>
      <c r="AM50" s="30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9"/>
      <c r="CN50" s="29"/>
      <c r="CO50" s="29"/>
      <c r="CP50" s="29"/>
      <c r="CQ50" s="29"/>
      <c r="CR50" s="29"/>
      <c r="CS50" s="29"/>
      <c r="CT50" s="29"/>
      <c r="CU50" s="29"/>
      <c r="CV50" s="29"/>
      <c r="CW50" s="29"/>
      <c r="CX50" s="29"/>
      <c r="CY50" s="29"/>
      <c r="CZ50" s="29"/>
      <c r="DA50" s="29"/>
      <c r="DB50" s="29"/>
      <c r="DC50" s="29"/>
      <c r="DD50" s="29"/>
      <c r="DE50" s="29"/>
      <c r="DF50" s="29"/>
      <c r="DG50" s="29"/>
      <c r="DH50" s="29"/>
      <c r="DI50" s="29"/>
      <c r="DJ50" s="29"/>
      <c r="DK50" s="29"/>
      <c r="DL50" s="29"/>
      <c r="DM50" s="29"/>
      <c r="DN50" s="29"/>
      <c r="DO50" s="29"/>
      <c r="DP50" s="29"/>
      <c r="DQ50" s="29"/>
      <c r="DR50" s="29"/>
      <c r="DS50" s="29"/>
      <c r="DT50" s="29"/>
      <c r="DU50" s="29"/>
      <c r="DV50" s="29"/>
      <c r="DW50" s="29"/>
      <c r="DX50" s="29"/>
      <c r="DY50" s="29"/>
      <c r="DZ50" s="29"/>
      <c r="EA50" s="29"/>
      <c r="EB50" s="29"/>
      <c r="EC50" s="29"/>
      <c r="ED50" s="29"/>
      <c r="EE50" s="29"/>
      <c r="EF50" s="29"/>
      <c r="EG50" s="29"/>
      <c r="EH50" s="29"/>
      <c r="EI50" s="29"/>
      <c r="EJ50" s="29"/>
      <c r="EK50" s="29"/>
      <c r="EL50" s="29"/>
      <c r="EM50" s="29"/>
      <c r="EN50" s="29"/>
      <c r="EO50" s="29"/>
      <c r="EP50" s="29"/>
      <c r="EQ50" s="29"/>
      <c r="ER50" s="29"/>
      <c r="ES50" s="29"/>
      <c r="ET50" s="29"/>
      <c r="EU50" s="29"/>
      <c r="EV50" s="29"/>
      <c r="EW50" s="29"/>
      <c r="EX50" s="29"/>
      <c r="EY50" s="29"/>
      <c r="EZ50" s="29"/>
      <c r="FA50" s="29"/>
      <c r="FB50" s="29"/>
      <c r="FC50" s="29"/>
      <c r="FD50" s="29"/>
      <c r="FE50" s="29"/>
      <c r="FF50" s="29"/>
      <c r="FG50" s="29"/>
      <c r="FH50" s="29"/>
      <c r="FI50" s="29"/>
      <c r="FJ50" s="29"/>
      <c r="FK50" s="29"/>
      <c r="FL50" s="29"/>
      <c r="FM50" s="29"/>
      <c r="FN50" s="29"/>
      <c r="FO50" s="29"/>
      <c r="FP50" s="29"/>
      <c r="FQ50" s="29"/>
      <c r="FR50" s="29"/>
      <c r="FS50" s="29"/>
      <c r="FT50" s="29"/>
      <c r="FU50" s="29"/>
      <c r="FV50" s="29"/>
      <c r="FW50" s="29"/>
      <c r="FX50" s="29"/>
      <c r="FY50" s="29"/>
      <c r="FZ50" s="29"/>
      <c r="GA50" s="29"/>
      <c r="GB50" s="29"/>
      <c r="GC50" s="29"/>
      <c r="GD50" s="29"/>
      <c r="GE50" s="29"/>
      <c r="GF50" s="29"/>
      <c r="GG50" s="29"/>
      <c r="GH50" s="29"/>
      <c r="GI50" s="29"/>
      <c r="GJ50" s="29"/>
      <c r="GK50" s="29"/>
      <c r="GL50" s="29"/>
      <c r="GM50" s="29"/>
      <c r="GN50" s="29"/>
      <c r="GO50" s="29"/>
      <c r="GP50" s="29"/>
      <c r="GQ50" s="29"/>
      <c r="GR50" s="29"/>
      <c r="GS50" s="29"/>
      <c r="GT50" s="29"/>
      <c r="GU50" s="29"/>
      <c r="GV50" s="29"/>
      <c r="GW50" s="29"/>
      <c r="GX50" s="29"/>
      <c r="GY50" s="29"/>
      <c r="GZ50" s="29"/>
      <c r="HA50" s="29"/>
      <c r="HB50" s="29"/>
      <c r="HC50" s="29"/>
      <c r="HD50" s="29"/>
      <c r="HE50" s="29"/>
      <c r="HF50" s="29"/>
      <c r="HG50" s="29"/>
      <c r="HH50" s="29"/>
      <c r="HI50" s="29"/>
      <c r="HJ50" s="29"/>
      <c r="HK50" s="29"/>
      <c r="HL50" s="29"/>
      <c r="HM50" s="29"/>
      <c r="HN50" s="29"/>
      <c r="HO50" s="29"/>
      <c r="HP50" s="29"/>
      <c r="HQ50" s="29"/>
      <c r="HR50" s="29"/>
      <c r="HS50" s="29"/>
      <c r="HT50" s="29"/>
      <c r="HU50" s="29"/>
      <c r="HV50" s="29"/>
      <c r="HW50" s="29"/>
      <c r="HX50" s="29"/>
      <c r="HY50" s="29"/>
      <c r="HZ50" s="29"/>
      <c r="IA50" s="29"/>
      <c r="IB50" s="29"/>
      <c r="IC50" s="29"/>
      <c r="ID50" s="29"/>
      <c r="IE50" s="29"/>
      <c r="IF50" s="29"/>
      <c r="IG50" s="29"/>
      <c r="IH50" s="29"/>
      <c r="II50" s="29"/>
      <c r="IJ50" s="29"/>
      <c r="IK50" s="29"/>
      <c r="IL50" s="29"/>
      <c r="IM50" s="29"/>
      <c r="IN50" s="29"/>
      <c r="IO50" s="29"/>
      <c r="IP50" s="29"/>
      <c r="IQ50" s="29"/>
      <c r="IR50" s="29"/>
      <c r="IS50" s="29"/>
      <c r="IT50" s="29"/>
      <c r="IU50" s="29"/>
      <c r="IV50" s="29"/>
      <c r="IW50" s="29"/>
      <c r="IX50" s="29"/>
      <c r="IY50" s="29"/>
      <c r="IZ50" s="29"/>
      <c r="JA50" s="29"/>
      <c r="JB50" s="29"/>
      <c r="JC50" s="29"/>
      <c r="JD50" s="29"/>
      <c r="JE50" s="29"/>
      <c r="JF50" s="29"/>
      <c r="JG50" s="29"/>
      <c r="JH50" s="29"/>
      <c r="JI50" s="29"/>
    </row>
    <row r="51" s="2" customFormat="1" ht="27" customHeight="1" spans="1:269">
      <c r="A51" s="10">
        <v>43</v>
      </c>
      <c r="B51" s="11" t="s">
        <v>28</v>
      </c>
      <c r="C51" s="11" t="s">
        <v>81</v>
      </c>
      <c r="D51" s="34">
        <f t="shared" si="12"/>
        <v>120</v>
      </c>
      <c r="E51" s="34">
        <f t="shared" si="13"/>
        <v>120</v>
      </c>
      <c r="F51" s="35"/>
      <c r="G51" s="35">
        <v>120</v>
      </c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11"/>
      <c r="S51" s="34"/>
      <c r="T51" s="34">
        <f t="shared" si="14"/>
        <v>120</v>
      </c>
      <c r="U51" s="34">
        <f t="shared" si="15"/>
        <v>120</v>
      </c>
      <c r="V51" s="35"/>
      <c r="W51" s="35">
        <v>120</v>
      </c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4"/>
      <c r="AJ51" s="12">
        <f t="shared" si="11"/>
        <v>100</v>
      </c>
      <c r="AK51" s="7" t="s">
        <v>24</v>
      </c>
      <c r="AL51" s="7" t="s">
        <v>25</v>
      </c>
      <c r="AM51" s="30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29"/>
      <c r="CQ51" s="29"/>
      <c r="CR51" s="29"/>
      <c r="CS51" s="29"/>
      <c r="CT51" s="29"/>
      <c r="CU51" s="29"/>
      <c r="CV51" s="29"/>
      <c r="CW51" s="29"/>
      <c r="CX51" s="29"/>
      <c r="CY51" s="29"/>
      <c r="CZ51" s="29"/>
      <c r="DA51" s="29"/>
      <c r="DB51" s="29"/>
      <c r="DC51" s="29"/>
      <c r="DD51" s="29"/>
      <c r="DE51" s="29"/>
      <c r="DF51" s="29"/>
      <c r="DG51" s="29"/>
      <c r="DH51" s="29"/>
      <c r="DI51" s="29"/>
      <c r="DJ51" s="29"/>
      <c r="DK51" s="29"/>
      <c r="DL51" s="29"/>
      <c r="DM51" s="29"/>
      <c r="DN51" s="29"/>
      <c r="DO51" s="29"/>
      <c r="DP51" s="29"/>
      <c r="DQ51" s="29"/>
      <c r="DR51" s="29"/>
      <c r="DS51" s="29"/>
      <c r="DT51" s="29"/>
      <c r="DU51" s="29"/>
      <c r="DV51" s="29"/>
      <c r="DW51" s="29"/>
      <c r="DX51" s="29"/>
      <c r="DY51" s="29"/>
      <c r="DZ51" s="29"/>
      <c r="EA51" s="29"/>
      <c r="EB51" s="29"/>
      <c r="EC51" s="29"/>
      <c r="ED51" s="29"/>
      <c r="EE51" s="29"/>
      <c r="EF51" s="29"/>
      <c r="EG51" s="29"/>
      <c r="EH51" s="29"/>
      <c r="EI51" s="29"/>
      <c r="EJ51" s="29"/>
      <c r="EK51" s="29"/>
      <c r="EL51" s="29"/>
      <c r="EM51" s="29"/>
      <c r="EN51" s="29"/>
      <c r="EO51" s="29"/>
      <c r="EP51" s="29"/>
      <c r="EQ51" s="29"/>
      <c r="ER51" s="29"/>
      <c r="ES51" s="29"/>
      <c r="ET51" s="29"/>
      <c r="EU51" s="29"/>
      <c r="EV51" s="29"/>
      <c r="EW51" s="29"/>
      <c r="EX51" s="29"/>
      <c r="EY51" s="29"/>
      <c r="EZ51" s="29"/>
      <c r="FA51" s="29"/>
      <c r="FB51" s="29"/>
      <c r="FC51" s="29"/>
      <c r="FD51" s="29"/>
      <c r="FE51" s="29"/>
      <c r="FF51" s="29"/>
      <c r="FG51" s="29"/>
      <c r="FH51" s="29"/>
      <c r="FI51" s="29"/>
      <c r="FJ51" s="29"/>
      <c r="FK51" s="29"/>
      <c r="FL51" s="29"/>
      <c r="FM51" s="29"/>
      <c r="FN51" s="29"/>
      <c r="FO51" s="29"/>
      <c r="FP51" s="29"/>
      <c r="FQ51" s="29"/>
      <c r="FR51" s="29"/>
      <c r="FS51" s="29"/>
      <c r="FT51" s="29"/>
      <c r="FU51" s="29"/>
      <c r="FV51" s="29"/>
      <c r="FW51" s="29"/>
      <c r="FX51" s="29"/>
      <c r="FY51" s="29"/>
      <c r="FZ51" s="29"/>
      <c r="GA51" s="29"/>
      <c r="GB51" s="29"/>
      <c r="GC51" s="29"/>
      <c r="GD51" s="29"/>
      <c r="GE51" s="29"/>
      <c r="GF51" s="29"/>
      <c r="GG51" s="29"/>
      <c r="GH51" s="29"/>
      <c r="GI51" s="29"/>
      <c r="GJ51" s="29"/>
      <c r="GK51" s="29"/>
      <c r="GL51" s="29"/>
      <c r="GM51" s="29"/>
      <c r="GN51" s="29"/>
      <c r="GO51" s="29"/>
      <c r="GP51" s="29"/>
      <c r="GQ51" s="29"/>
      <c r="GR51" s="29"/>
      <c r="GS51" s="29"/>
      <c r="GT51" s="29"/>
      <c r="GU51" s="29"/>
      <c r="GV51" s="29"/>
      <c r="GW51" s="29"/>
      <c r="GX51" s="29"/>
      <c r="GY51" s="29"/>
      <c r="GZ51" s="29"/>
      <c r="HA51" s="29"/>
      <c r="HB51" s="29"/>
      <c r="HC51" s="29"/>
      <c r="HD51" s="29"/>
      <c r="HE51" s="29"/>
      <c r="HF51" s="29"/>
      <c r="HG51" s="29"/>
      <c r="HH51" s="29"/>
      <c r="HI51" s="29"/>
      <c r="HJ51" s="29"/>
      <c r="HK51" s="29"/>
      <c r="HL51" s="29"/>
      <c r="HM51" s="29"/>
      <c r="HN51" s="29"/>
      <c r="HO51" s="29"/>
      <c r="HP51" s="29"/>
      <c r="HQ51" s="29"/>
      <c r="HR51" s="29"/>
      <c r="HS51" s="29"/>
      <c r="HT51" s="29"/>
      <c r="HU51" s="29"/>
      <c r="HV51" s="29"/>
      <c r="HW51" s="29"/>
      <c r="HX51" s="29"/>
      <c r="HY51" s="29"/>
      <c r="HZ51" s="29"/>
      <c r="IA51" s="29"/>
      <c r="IB51" s="29"/>
      <c r="IC51" s="29"/>
      <c r="ID51" s="29"/>
      <c r="IE51" s="29"/>
      <c r="IF51" s="29"/>
      <c r="IG51" s="29"/>
      <c r="IH51" s="29"/>
      <c r="II51" s="29"/>
      <c r="IJ51" s="29"/>
      <c r="IK51" s="29"/>
      <c r="IL51" s="29"/>
      <c r="IM51" s="29"/>
      <c r="IN51" s="29"/>
      <c r="IO51" s="29"/>
      <c r="IP51" s="29"/>
      <c r="IQ51" s="29"/>
      <c r="IR51" s="29"/>
      <c r="IS51" s="29"/>
      <c r="IT51" s="29"/>
      <c r="IU51" s="29"/>
      <c r="IV51" s="29"/>
      <c r="IW51" s="29"/>
      <c r="IX51" s="29"/>
      <c r="IY51" s="29"/>
      <c r="IZ51" s="29"/>
      <c r="JA51" s="29"/>
      <c r="JB51" s="29"/>
      <c r="JC51" s="29"/>
      <c r="JD51" s="29"/>
      <c r="JE51" s="29"/>
      <c r="JF51" s="29"/>
      <c r="JG51" s="29"/>
      <c r="JH51" s="29"/>
      <c r="JI51" s="29"/>
    </row>
    <row r="52" s="2" customFormat="1" ht="27" customHeight="1" spans="1:269">
      <c r="A52" s="13">
        <v>44</v>
      </c>
      <c r="B52" s="11" t="s">
        <v>82</v>
      </c>
      <c r="C52" s="11" t="s">
        <v>83</v>
      </c>
      <c r="D52" s="34">
        <f t="shared" si="12"/>
        <v>134.206182</v>
      </c>
      <c r="E52" s="34">
        <f t="shared" si="13"/>
        <v>0</v>
      </c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11"/>
      <c r="S52" s="34">
        <v>134.206182</v>
      </c>
      <c r="T52" s="34">
        <f t="shared" si="14"/>
        <v>134.206182</v>
      </c>
      <c r="U52" s="34">
        <f t="shared" si="15"/>
        <v>0</v>
      </c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4">
        <v>134.206182</v>
      </c>
      <c r="AJ52" s="12">
        <f t="shared" si="11"/>
        <v>100</v>
      </c>
      <c r="AK52" s="7" t="s">
        <v>24</v>
      </c>
      <c r="AL52" s="7" t="s">
        <v>25</v>
      </c>
      <c r="AM52" s="30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29"/>
      <c r="CQ52" s="29"/>
      <c r="CR52" s="29"/>
      <c r="CS52" s="29"/>
      <c r="CT52" s="29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29"/>
      <c r="DJ52" s="29"/>
      <c r="DK52" s="2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29"/>
      <c r="EB52" s="29"/>
      <c r="EC52" s="29"/>
      <c r="ED52" s="29"/>
      <c r="EE52" s="29"/>
      <c r="EF52" s="29"/>
      <c r="EG52" s="29"/>
      <c r="EH52" s="29"/>
      <c r="EI52" s="29"/>
      <c r="EJ52" s="29"/>
      <c r="EK52" s="29"/>
      <c r="EL52" s="29"/>
      <c r="EM52" s="29"/>
      <c r="EN52" s="29"/>
      <c r="EO52" s="29"/>
      <c r="EP52" s="29"/>
      <c r="EQ52" s="29"/>
      <c r="ER52" s="29"/>
      <c r="ES52" s="29"/>
      <c r="ET52" s="29"/>
      <c r="EU52" s="29"/>
      <c r="EV52" s="29"/>
      <c r="EW52" s="29"/>
      <c r="EX52" s="29"/>
      <c r="EY52" s="29"/>
      <c r="EZ52" s="29"/>
      <c r="FA52" s="29"/>
      <c r="FB52" s="29"/>
      <c r="FC52" s="29"/>
      <c r="FD52" s="29"/>
      <c r="FE52" s="29"/>
      <c r="FF52" s="29"/>
      <c r="FG52" s="29"/>
      <c r="FH52" s="29"/>
      <c r="FI52" s="29"/>
      <c r="FJ52" s="29"/>
      <c r="FK52" s="29"/>
      <c r="FL52" s="29"/>
      <c r="FM52" s="29"/>
      <c r="FN52" s="29"/>
      <c r="FO52" s="29"/>
      <c r="FP52" s="29"/>
      <c r="FQ52" s="29"/>
      <c r="FR52" s="29"/>
      <c r="FS52" s="29"/>
      <c r="FT52" s="29"/>
      <c r="FU52" s="29"/>
      <c r="FV52" s="29"/>
      <c r="FW52" s="29"/>
      <c r="FX52" s="29"/>
      <c r="FY52" s="29"/>
      <c r="FZ52" s="29"/>
      <c r="GA52" s="29"/>
      <c r="GB52" s="29"/>
      <c r="GC52" s="29"/>
      <c r="GD52" s="29"/>
      <c r="GE52" s="29"/>
      <c r="GF52" s="29"/>
      <c r="GG52" s="29"/>
      <c r="GH52" s="29"/>
      <c r="GI52" s="29"/>
      <c r="GJ52" s="29"/>
      <c r="GK52" s="29"/>
      <c r="GL52" s="29"/>
      <c r="GM52" s="29"/>
      <c r="GN52" s="29"/>
      <c r="GO52" s="29"/>
      <c r="GP52" s="29"/>
      <c r="GQ52" s="29"/>
      <c r="GR52" s="29"/>
      <c r="GS52" s="29"/>
      <c r="GT52" s="29"/>
      <c r="GU52" s="29"/>
      <c r="GV52" s="29"/>
      <c r="GW52" s="29"/>
      <c r="GX52" s="29"/>
      <c r="GY52" s="29"/>
      <c r="GZ52" s="29"/>
      <c r="HA52" s="29"/>
      <c r="HB52" s="29"/>
      <c r="HC52" s="29"/>
      <c r="HD52" s="29"/>
      <c r="HE52" s="29"/>
      <c r="HF52" s="29"/>
      <c r="HG52" s="29"/>
      <c r="HH52" s="29"/>
      <c r="HI52" s="29"/>
      <c r="HJ52" s="29"/>
      <c r="HK52" s="29"/>
      <c r="HL52" s="29"/>
      <c r="HM52" s="29"/>
      <c r="HN52" s="29"/>
      <c r="HO52" s="29"/>
      <c r="HP52" s="29"/>
      <c r="HQ52" s="29"/>
      <c r="HR52" s="29"/>
      <c r="HS52" s="29"/>
      <c r="HT52" s="29"/>
      <c r="HU52" s="29"/>
      <c r="HV52" s="29"/>
      <c r="HW52" s="29"/>
      <c r="HX52" s="29"/>
      <c r="HY52" s="29"/>
      <c r="HZ52" s="29"/>
      <c r="IA52" s="29"/>
      <c r="IB52" s="29"/>
      <c r="IC52" s="29"/>
      <c r="ID52" s="29"/>
      <c r="IE52" s="29"/>
      <c r="IF52" s="29"/>
      <c r="IG52" s="29"/>
      <c r="IH52" s="29"/>
      <c r="II52" s="29"/>
      <c r="IJ52" s="29"/>
      <c r="IK52" s="29"/>
      <c r="IL52" s="29"/>
      <c r="IM52" s="29"/>
      <c r="IN52" s="29"/>
      <c r="IO52" s="29"/>
      <c r="IP52" s="29"/>
      <c r="IQ52" s="29"/>
      <c r="IR52" s="29"/>
      <c r="IS52" s="29"/>
      <c r="IT52" s="29"/>
      <c r="IU52" s="29"/>
      <c r="IV52" s="29"/>
      <c r="IW52" s="29"/>
      <c r="IX52" s="29"/>
      <c r="IY52" s="29"/>
      <c r="IZ52" s="29"/>
      <c r="JA52" s="29"/>
      <c r="JB52" s="29"/>
      <c r="JC52" s="29"/>
      <c r="JD52" s="29"/>
      <c r="JE52" s="29"/>
      <c r="JF52" s="29"/>
      <c r="JG52" s="29"/>
      <c r="JH52" s="29"/>
      <c r="JI52" s="29"/>
    </row>
    <row r="53" s="2" customFormat="1" ht="27" customHeight="1" spans="1:269">
      <c r="A53" s="13">
        <v>45</v>
      </c>
      <c r="B53" s="11" t="s">
        <v>30</v>
      </c>
      <c r="C53" s="11" t="s">
        <v>84</v>
      </c>
      <c r="D53" s="34">
        <f>SUM(E53,R53,S53)</f>
        <v>15</v>
      </c>
      <c r="E53" s="34">
        <f t="shared" si="13"/>
        <v>0</v>
      </c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6">
        <v>15</v>
      </c>
      <c r="S53" s="34"/>
      <c r="T53" s="34">
        <f>SUM(U53,AH53,AI53)</f>
        <v>15</v>
      </c>
      <c r="U53" s="34">
        <f t="shared" si="15"/>
        <v>0</v>
      </c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>
        <v>15</v>
      </c>
      <c r="AI53" s="34"/>
      <c r="AJ53" s="12">
        <f t="shared" si="11"/>
        <v>100</v>
      </c>
      <c r="AK53" s="7" t="s">
        <v>24</v>
      </c>
      <c r="AL53" s="7" t="s">
        <v>25</v>
      </c>
      <c r="AM53" s="30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29"/>
      <c r="CQ53" s="29"/>
      <c r="CR53" s="29"/>
      <c r="CS53" s="29"/>
      <c r="CT53" s="29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29"/>
      <c r="DJ53" s="29"/>
      <c r="DK53" s="2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29"/>
      <c r="EB53" s="29"/>
      <c r="EC53" s="29"/>
      <c r="ED53" s="29"/>
      <c r="EE53" s="29"/>
      <c r="EF53" s="29"/>
      <c r="EG53" s="29"/>
      <c r="EH53" s="29"/>
      <c r="EI53" s="29"/>
      <c r="EJ53" s="29"/>
      <c r="EK53" s="29"/>
      <c r="EL53" s="29"/>
      <c r="EM53" s="29"/>
      <c r="EN53" s="29"/>
      <c r="EO53" s="29"/>
      <c r="EP53" s="29"/>
      <c r="EQ53" s="29"/>
      <c r="ER53" s="29"/>
      <c r="ES53" s="29"/>
      <c r="ET53" s="29"/>
      <c r="EU53" s="29"/>
      <c r="EV53" s="29"/>
      <c r="EW53" s="29"/>
      <c r="EX53" s="29"/>
      <c r="EY53" s="29"/>
      <c r="EZ53" s="29"/>
      <c r="FA53" s="29"/>
      <c r="FB53" s="29"/>
      <c r="FC53" s="29"/>
      <c r="FD53" s="29"/>
      <c r="FE53" s="29"/>
      <c r="FF53" s="29"/>
      <c r="FG53" s="29"/>
      <c r="FH53" s="29"/>
      <c r="FI53" s="29"/>
      <c r="FJ53" s="29"/>
      <c r="FK53" s="29"/>
      <c r="FL53" s="29"/>
      <c r="FM53" s="29"/>
      <c r="FN53" s="29"/>
      <c r="FO53" s="29"/>
      <c r="FP53" s="29"/>
      <c r="FQ53" s="29"/>
      <c r="FR53" s="29"/>
      <c r="FS53" s="29"/>
      <c r="FT53" s="29"/>
      <c r="FU53" s="29"/>
      <c r="FV53" s="29"/>
      <c r="FW53" s="29"/>
      <c r="FX53" s="29"/>
      <c r="FY53" s="29"/>
      <c r="FZ53" s="29"/>
      <c r="GA53" s="29"/>
      <c r="GB53" s="29"/>
      <c r="GC53" s="29"/>
      <c r="GD53" s="29"/>
      <c r="GE53" s="29"/>
      <c r="GF53" s="29"/>
      <c r="GG53" s="29"/>
      <c r="GH53" s="29"/>
      <c r="GI53" s="29"/>
      <c r="GJ53" s="29"/>
      <c r="GK53" s="29"/>
      <c r="GL53" s="29"/>
      <c r="GM53" s="29"/>
      <c r="GN53" s="29"/>
      <c r="GO53" s="29"/>
      <c r="GP53" s="29"/>
      <c r="GQ53" s="29"/>
      <c r="GR53" s="29"/>
      <c r="GS53" s="29"/>
      <c r="GT53" s="29"/>
      <c r="GU53" s="29"/>
      <c r="GV53" s="29"/>
      <c r="GW53" s="29"/>
      <c r="GX53" s="29"/>
      <c r="GY53" s="29"/>
      <c r="GZ53" s="29"/>
      <c r="HA53" s="29"/>
      <c r="HB53" s="29"/>
      <c r="HC53" s="29"/>
      <c r="HD53" s="29"/>
      <c r="HE53" s="29"/>
      <c r="HF53" s="29"/>
      <c r="HG53" s="29"/>
      <c r="HH53" s="29"/>
      <c r="HI53" s="29"/>
      <c r="HJ53" s="29"/>
      <c r="HK53" s="29"/>
      <c r="HL53" s="29"/>
      <c r="HM53" s="29"/>
      <c r="HN53" s="29"/>
      <c r="HO53" s="29"/>
      <c r="HP53" s="29"/>
      <c r="HQ53" s="29"/>
      <c r="HR53" s="29"/>
      <c r="HS53" s="29"/>
      <c r="HT53" s="29"/>
      <c r="HU53" s="29"/>
      <c r="HV53" s="29"/>
      <c r="HW53" s="29"/>
      <c r="HX53" s="29"/>
      <c r="HY53" s="29"/>
      <c r="HZ53" s="29"/>
      <c r="IA53" s="29"/>
      <c r="IB53" s="29"/>
      <c r="IC53" s="29"/>
      <c r="ID53" s="29"/>
      <c r="IE53" s="29"/>
      <c r="IF53" s="29"/>
      <c r="IG53" s="29"/>
      <c r="IH53" s="29"/>
      <c r="II53" s="29"/>
      <c r="IJ53" s="29"/>
      <c r="IK53" s="29"/>
      <c r="IL53" s="29"/>
      <c r="IM53" s="29"/>
      <c r="IN53" s="29"/>
      <c r="IO53" s="29"/>
      <c r="IP53" s="29"/>
      <c r="IQ53" s="29"/>
      <c r="IR53" s="29"/>
      <c r="IS53" s="29"/>
      <c r="IT53" s="29"/>
      <c r="IU53" s="29"/>
      <c r="IV53" s="29"/>
      <c r="IW53" s="29"/>
      <c r="IX53" s="29"/>
      <c r="IY53" s="29"/>
      <c r="IZ53" s="29"/>
      <c r="JA53" s="29"/>
      <c r="JB53" s="29"/>
      <c r="JC53" s="29"/>
      <c r="JD53" s="29"/>
      <c r="JE53" s="29"/>
      <c r="JF53" s="29"/>
      <c r="JG53" s="29"/>
      <c r="JH53" s="29"/>
      <c r="JI53" s="29"/>
    </row>
    <row r="54" s="2" customFormat="1" ht="27" customHeight="1" spans="1:269">
      <c r="A54" s="10">
        <v>46</v>
      </c>
      <c r="B54" s="11" t="s">
        <v>85</v>
      </c>
      <c r="C54" s="11" t="s">
        <v>86</v>
      </c>
      <c r="D54" s="34">
        <f t="shared" si="12"/>
        <v>351.8</v>
      </c>
      <c r="E54" s="34">
        <f t="shared" si="13"/>
        <v>0</v>
      </c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11"/>
      <c r="S54" s="34">
        <f>314.3+37.5</f>
        <v>351.8</v>
      </c>
      <c r="T54" s="34">
        <f t="shared" si="14"/>
        <v>351.8</v>
      </c>
      <c r="U54" s="34">
        <f t="shared" si="15"/>
        <v>0</v>
      </c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4">
        <f>314.3+37.5</f>
        <v>351.8</v>
      </c>
      <c r="AJ54" s="12">
        <f t="shared" si="11"/>
        <v>100</v>
      </c>
      <c r="AK54" s="7" t="s">
        <v>24</v>
      </c>
      <c r="AL54" s="7" t="s">
        <v>25</v>
      </c>
      <c r="AM54" s="30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29"/>
      <c r="CQ54" s="29"/>
      <c r="CR54" s="29"/>
      <c r="CS54" s="29"/>
      <c r="CT54" s="29"/>
      <c r="CU54" s="29"/>
      <c r="CV54" s="29"/>
      <c r="CW54" s="29"/>
      <c r="CX54" s="29"/>
      <c r="CY54" s="29"/>
      <c r="CZ54" s="29"/>
      <c r="DA54" s="29"/>
      <c r="DB54" s="29"/>
      <c r="DC54" s="29"/>
      <c r="DD54" s="29"/>
      <c r="DE54" s="29"/>
      <c r="DF54" s="29"/>
      <c r="DG54" s="29"/>
      <c r="DH54" s="29"/>
      <c r="DI54" s="29"/>
      <c r="DJ54" s="29"/>
      <c r="DK54" s="29"/>
      <c r="DL54" s="29"/>
      <c r="DM54" s="29"/>
      <c r="DN54" s="29"/>
      <c r="DO54" s="29"/>
      <c r="DP54" s="29"/>
      <c r="DQ54" s="29"/>
      <c r="DR54" s="29"/>
      <c r="DS54" s="29"/>
      <c r="DT54" s="29"/>
      <c r="DU54" s="29"/>
      <c r="DV54" s="29"/>
      <c r="DW54" s="29"/>
      <c r="DX54" s="29"/>
      <c r="DY54" s="29"/>
      <c r="DZ54" s="29"/>
      <c r="EA54" s="29"/>
      <c r="EB54" s="29"/>
      <c r="EC54" s="29"/>
      <c r="ED54" s="29"/>
      <c r="EE54" s="29"/>
      <c r="EF54" s="29"/>
      <c r="EG54" s="29"/>
      <c r="EH54" s="29"/>
      <c r="EI54" s="29"/>
      <c r="EJ54" s="29"/>
      <c r="EK54" s="29"/>
      <c r="EL54" s="29"/>
      <c r="EM54" s="29"/>
      <c r="EN54" s="29"/>
      <c r="EO54" s="29"/>
      <c r="EP54" s="29"/>
      <c r="EQ54" s="29"/>
      <c r="ER54" s="29"/>
      <c r="ES54" s="29"/>
      <c r="ET54" s="29"/>
      <c r="EU54" s="29"/>
      <c r="EV54" s="29"/>
      <c r="EW54" s="29"/>
      <c r="EX54" s="29"/>
      <c r="EY54" s="29"/>
      <c r="EZ54" s="29"/>
      <c r="FA54" s="29"/>
      <c r="FB54" s="29"/>
      <c r="FC54" s="29"/>
      <c r="FD54" s="29"/>
      <c r="FE54" s="29"/>
      <c r="FF54" s="29"/>
      <c r="FG54" s="29"/>
      <c r="FH54" s="29"/>
      <c r="FI54" s="29"/>
      <c r="FJ54" s="29"/>
      <c r="FK54" s="29"/>
      <c r="FL54" s="29"/>
      <c r="FM54" s="29"/>
      <c r="FN54" s="29"/>
      <c r="FO54" s="29"/>
      <c r="FP54" s="29"/>
      <c r="FQ54" s="29"/>
      <c r="FR54" s="29"/>
      <c r="FS54" s="29"/>
      <c r="FT54" s="29"/>
      <c r="FU54" s="29"/>
      <c r="FV54" s="29"/>
      <c r="FW54" s="29"/>
      <c r="FX54" s="29"/>
      <c r="FY54" s="29"/>
      <c r="FZ54" s="29"/>
      <c r="GA54" s="29"/>
      <c r="GB54" s="29"/>
      <c r="GC54" s="29"/>
      <c r="GD54" s="29"/>
      <c r="GE54" s="29"/>
      <c r="GF54" s="29"/>
      <c r="GG54" s="29"/>
      <c r="GH54" s="29"/>
      <c r="GI54" s="29"/>
      <c r="GJ54" s="29"/>
      <c r="GK54" s="29"/>
      <c r="GL54" s="29"/>
      <c r="GM54" s="29"/>
      <c r="GN54" s="29"/>
      <c r="GO54" s="29"/>
      <c r="GP54" s="29"/>
      <c r="GQ54" s="29"/>
      <c r="GR54" s="29"/>
      <c r="GS54" s="29"/>
      <c r="GT54" s="29"/>
      <c r="GU54" s="29"/>
      <c r="GV54" s="29"/>
      <c r="GW54" s="29"/>
      <c r="GX54" s="29"/>
      <c r="GY54" s="29"/>
      <c r="GZ54" s="29"/>
      <c r="HA54" s="29"/>
      <c r="HB54" s="29"/>
      <c r="HC54" s="29"/>
      <c r="HD54" s="29"/>
      <c r="HE54" s="29"/>
      <c r="HF54" s="29"/>
      <c r="HG54" s="29"/>
      <c r="HH54" s="29"/>
      <c r="HI54" s="29"/>
      <c r="HJ54" s="29"/>
      <c r="HK54" s="29"/>
      <c r="HL54" s="29"/>
      <c r="HM54" s="29"/>
      <c r="HN54" s="29"/>
      <c r="HO54" s="29"/>
      <c r="HP54" s="29"/>
      <c r="HQ54" s="29"/>
      <c r="HR54" s="29"/>
      <c r="HS54" s="29"/>
      <c r="HT54" s="29"/>
      <c r="HU54" s="29"/>
      <c r="HV54" s="29"/>
      <c r="HW54" s="29"/>
      <c r="HX54" s="29"/>
      <c r="HY54" s="29"/>
      <c r="HZ54" s="29"/>
      <c r="IA54" s="29"/>
      <c r="IB54" s="29"/>
      <c r="IC54" s="29"/>
      <c r="ID54" s="29"/>
      <c r="IE54" s="29"/>
      <c r="IF54" s="29"/>
      <c r="IG54" s="29"/>
      <c r="IH54" s="29"/>
      <c r="II54" s="29"/>
      <c r="IJ54" s="29"/>
      <c r="IK54" s="29"/>
      <c r="IL54" s="29"/>
      <c r="IM54" s="29"/>
      <c r="IN54" s="29"/>
      <c r="IO54" s="29"/>
      <c r="IP54" s="29"/>
      <c r="IQ54" s="29"/>
      <c r="IR54" s="29"/>
      <c r="IS54" s="29"/>
      <c r="IT54" s="29"/>
      <c r="IU54" s="29"/>
      <c r="IV54" s="29"/>
      <c r="IW54" s="29"/>
      <c r="IX54" s="29"/>
      <c r="IY54" s="29"/>
      <c r="IZ54" s="29"/>
      <c r="JA54" s="29"/>
      <c r="JB54" s="29"/>
      <c r="JC54" s="29"/>
      <c r="JD54" s="29"/>
      <c r="JE54" s="29"/>
      <c r="JF54" s="29"/>
      <c r="JG54" s="29"/>
      <c r="JH54" s="29"/>
      <c r="JI54" s="29"/>
    </row>
    <row r="55" s="2" customFormat="1" ht="27" customHeight="1" spans="1:269">
      <c r="A55" s="13">
        <v>47</v>
      </c>
      <c r="B55" s="11" t="s">
        <v>87</v>
      </c>
      <c r="C55" s="11" t="s">
        <v>88</v>
      </c>
      <c r="D55" s="34">
        <f t="shared" si="12"/>
        <v>44.36</v>
      </c>
      <c r="E55" s="34">
        <f t="shared" si="13"/>
        <v>44.36</v>
      </c>
      <c r="F55" s="35"/>
      <c r="G55" s="35"/>
      <c r="H55" s="35"/>
      <c r="I55" s="35">
        <v>44.36</v>
      </c>
      <c r="J55" s="35"/>
      <c r="K55" s="35"/>
      <c r="L55" s="35"/>
      <c r="M55" s="35"/>
      <c r="N55" s="35"/>
      <c r="O55" s="35"/>
      <c r="P55" s="35"/>
      <c r="Q55" s="35"/>
      <c r="R55" s="11"/>
      <c r="S55" s="34"/>
      <c r="T55" s="34">
        <f t="shared" si="14"/>
        <v>44.36</v>
      </c>
      <c r="U55" s="34">
        <f t="shared" si="15"/>
        <v>44.36</v>
      </c>
      <c r="V55" s="35"/>
      <c r="W55" s="35"/>
      <c r="X55" s="35"/>
      <c r="Y55" s="35">
        <v>44.36</v>
      </c>
      <c r="Z55" s="35"/>
      <c r="AA55" s="35"/>
      <c r="AB55" s="35"/>
      <c r="AC55" s="35"/>
      <c r="AD55" s="35"/>
      <c r="AE55" s="35"/>
      <c r="AF55" s="35"/>
      <c r="AG55" s="35"/>
      <c r="AH55" s="35"/>
      <c r="AI55" s="34"/>
      <c r="AJ55" s="12">
        <f t="shared" si="11"/>
        <v>100</v>
      </c>
      <c r="AK55" s="7" t="s">
        <v>24</v>
      </c>
      <c r="AL55" s="7" t="s">
        <v>25</v>
      </c>
      <c r="AM55" s="30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29"/>
      <c r="CI55" s="29"/>
      <c r="CJ55" s="29"/>
      <c r="CK55" s="29"/>
      <c r="CL55" s="29"/>
      <c r="CM55" s="29"/>
      <c r="CN55" s="29"/>
      <c r="CO55" s="29"/>
      <c r="CP55" s="29"/>
      <c r="CQ55" s="29"/>
      <c r="CR55" s="29"/>
      <c r="CS55" s="29"/>
      <c r="CT55" s="29"/>
      <c r="CU55" s="29"/>
      <c r="CV55" s="29"/>
      <c r="CW55" s="29"/>
      <c r="CX55" s="29"/>
      <c r="CY55" s="29"/>
      <c r="CZ55" s="29"/>
      <c r="DA55" s="29"/>
      <c r="DB55" s="29"/>
      <c r="DC55" s="29"/>
      <c r="DD55" s="29"/>
      <c r="DE55" s="29"/>
      <c r="DF55" s="29"/>
      <c r="DG55" s="29"/>
      <c r="DH55" s="29"/>
      <c r="DI55" s="29"/>
      <c r="DJ55" s="29"/>
      <c r="DK55" s="29"/>
      <c r="DL55" s="29"/>
      <c r="DM55" s="29"/>
      <c r="DN55" s="29"/>
      <c r="DO55" s="29"/>
      <c r="DP55" s="29"/>
      <c r="DQ55" s="29"/>
      <c r="DR55" s="29"/>
      <c r="DS55" s="29"/>
      <c r="DT55" s="29"/>
      <c r="DU55" s="29"/>
      <c r="DV55" s="29"/>
      <c r="DW55" s="29"/>
      <c r="DX55" s="29"/>
      <c r="DY55" s="29"/>
      <c r="DZ55" s="29"/>
      <c r="EA55" s="29"/>
      <c r="EB55" s="29"/>
      <c r="EC55" s="29"/>
      <c r="ED55" s="29"/>
      <c r="EE55" s="29"/>
      <c r="EF55" s="29"/>
      <c r="EG55" s="29"/>
      <c r="EH55" s="29"/>
      <c r="EI55" s="29"/>
      <c r="EJ55" s="29"/>
      <c r="EK55" s="29"/>
      <c r="EL55" s="29"/>
      <c r="EM55" s="29"/>
      <c r="EN55" s="29"/>
      <c r="EO55" s="29"/>
      <c r="EP55" s="29"/>
      <c r="EQ55" s="29"/>
      <c r="ER55" s="29"/>
      <c r="ES55" s="29"/>
      <c r="ET55" s="29"/>
      <c r="EU55" s="29"/>
      <c r="EV55" s="29"/>
      <c r="EW55" s="29"/>
      <c r="EX55" s="29"/>
      <c r="EY55" s="29"/>
      <c r="EZ55" s="29"/>
      <c r="FA55" s="29"/>
      <c r="FB55" s="29"/>
      <c r="FC55" s="29"/>
      <c r="FD55" s="29"/>
      <c r="FE55" s="29"/>
      <c r="FF55" s="29"/>
      <c r="FG55" s="29"/>
      <c r="FH55" s="29"/>
      <c r="FI55" s="29"/>
      <c r="FJ55" s="29"/>
      <c r="FK55" s="29"/>
      <c r="FL55" s="29"/>
      <c r="FM55" s="29"/>
      <c r="FN55" s="29"/>
      <c r="FO55" s="29"/>
      <c r="FP55" s="29"/>
      <c r="FQ55" s="29"/>
      <c r="FR55" s="29"/>
      <c r="FS55" s="29"/>
      <c r="FT55" s="29"/>
      <c r="FU55" s="29"/>
      <c r="FV55" s="29"/>
      <c r="FW55" s="29"/>
      <c r="FX55" s="29"/>
      <c r="FY55" s="29"/>
      <c r="FZ55" s="29"/>
      <c r="GA55" s="29"/>
      <c r="GB55" s="29"/>
      <c r="GC55" s="29"/>
      <c r="GD55" s="29"/>
      <c r="GE55" s="29"/>
      <c r="GF55" s="29"/>
      <c r="GG55" s="29"/>
      <c r="GH55" s="29"/>
      <c r="GI55" s="29"/>
      <c r="GJ55" s="29"/>
      <c r="GK55" s="29"/>
      <c r="GL55" s="29"/>
      <c r="GM55" s="29"/>
      <c r="GN55" s="29"/>
      <c r="GO55" s="29"/>
      <c r="GP55" s="29"/>
      <c r="GQ55" s="29"/>
      <c r="GR55" s="29"/>
      <c r="GS55" s="29"/>
      <c r="GT55" s="29"/>
      <c r="GU55" s="29"/>
      <c r="GV55" s="29"/>
      <c r="GW55" s="29"/>
      <c r="GX55" s="29"/>
      <c r="GY55" s="29"/>
      <c r="GZ55" s="29"/>
      <c r="HA55" s="29"/>
      <c r="HB55" s="29"/>
      <c r="HC55" s="29"/>
      <c r="HD55" s="29"/>
      <c r="HE55" s="29"/>
      <c r="HF55" s="29"/>
      <c r="HG55" s="29"/>
      <c r="HH55" s="29"/>
      <c r="HI55" s="29"/>
      <c r="HJ55" s="29"/>
      <c r="HK55" s="29"/>
      <c r="HL55" s="29"/>
      <c r="HM55" s="29"/>
      <c r="HN55" s="29"/>
      <c r="HO55" s="29"/>
      <c r="HP55" s="29"/>
      <c r="HQ55" s="29"/>
      <c r="HR55" s="29"/>
      <c r="HS55" s="29"/>
      <c r="HT55" s="29"/>
      <c r="HU55" s="29"/>
      <c r="HV55" s="29"/>
      <c r="HW55" s="29"/>
      <c r="HX55" s="29"/>
      <c r="HY55" s="29"/>
      <c r="HZ55" s="29"/>
      <c r="IA55" s="29"/>
      <c r="IB55" s="29"/>
      <c r="IC55" s="29"/>
      <c r="ID55" s="29"/>
      <c r="IE55" s="29"/>
      <c r="IF55" s="29"/>
      <c r="IG55" s="29"/>
      <c r="IH55" s="29"/>
      <c r="II55" s="29"/>
      <c r="IJ55" s="29"/>
      <c r="IK55" s="29"/>
      <c r="IL55" s="29"/>
      <c r="IM55" s="29"/>
      <c r="IN55" s="29"/>
      <c r="IO55" s="29"/>
      <c r="IP55" s="29"/>
      <c r="IQ55" s="29"/>
      <c r="IR55" s="29"/>
      <c r="IS55" s="29"/>
      <c r="IT55" s="29"/>
      <c r="IU55" s="29"/>
      <c r="IV55" s="29"/>
      <c r="IW55" s="29"/>
      <c r="IX55" s="29"/>
      <c r="IY55" s="29"/>
      <c r="IZ55" s="29"/>
      <c r="JA55" s="29"/>
      <c r="JB55" s="29"/>
      <c r="JC55" s="29"/>
      <c r="JD55" s="29"/>
      <c r="JE55" s="29"/>
      <c r="JF55" s="29"/>
      <c r="JG55" s="29"/>
      <c r="JH55" s="29"/>
      <c r="JI55" s="29"/>
    </row>
    <row r="56" s="2" customFormat="1" ht="27" customHeight="1" spans="1:269">
      <c r="A56" s="13">
        <v>48</v>
      </c>
      <c r="B56" s="11" t="s">
        <v>89</v>
      </c>
      <c r="C56" s="11" t="s">
        <v>90</v>
      </c>
      <c r="D56" s="34">
        <f t="shared" si="12"/>
        <v>228</v>
      </c>
      <c r="E56" s="34">
        <f t="shared" si="13"/>
        <v>228</v>
      </c>
      <c r="F56" s="35">
        <v>173</v>
      </c>
      <c r="G56" s="35">
        <v>55</v>
      </c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11"/>
      <c r="S56" s="34"/>
      <c r="T56" s="34">
        <f t="shared" si="14"/>
        <v>228</v>
      </c>
      <c r="U56" s="34">
        <f t="shared" si="15"/>
        <v>228</v>
      </c>
      <c r="V56" s="35">
        <v>173</v>
      </c>
      <c r="W56" s="35">
        <v>55</v>
      </c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4"/>
      <c r="AJ56" s="12">
        <f t="shared" si="11"/>
        <v>100</v>
      </c>
      <c r="AK56" s="7" t="s">
        <v>24</v>
      </c>
      <c r="AL56" s="7" t="s">
        <v>25</v>
      </c>
      <c r="AM56" s="30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29"/>
      <c r="CA56" s="29"/>
      <c r="CB56" s="29"/>
      <c r="CC56" s="29"/>
      <c r="CD56" s="29"/>
      <c r="CE56" s="29"/>
      <c r="CF56" s="29"/>
      <c r="CG56" s="29"/>
      <c r="CH56" s="29"/>
      <c r="CI56" s="29"/>
      <c r="CJ56" s="29"/>
      <c r="CK56" s="29"/>
      <c r="CL56" s="29"/>
      <c r="CM56" s="29"/>
      <c r="CN56" s="29"/>
      <c r="CO56" s="29"/>
      <c r="CP56" s="29"/>
      <c r="CQ56" s="29"/>
      <c r="CR56" s="29"/>
      <c r="CS56" s="29"/>
      <c r="CT56" s="29"/>
      <c r="CU56" s="29"/>
      <c r="CV56" s="29"/>
      <c r="CW56" s="29"/>
      <c r="CX56" s="29"/>
      <c r="CY56" s="29"/>
      <c r="CZ56" s="29"/>
      <c r="DA56" s="29"/>
      <c r="DB56" s="29"/>
      <c r="DC56" s="29"/>
      <c r="DD56" s="29"/>
      <c r="DE56" s="29"/>
      <c r="DF56" s="29"/>
      <c r="DG56" s="29"/>
      <c r="DH56" s="29"/>
      <c r="DI56" s="29"/>
      <c r="DJ56" s="29"/>
      <c r="DK56" s="29"/>
      <c r="DL56" s="29"/>
      <c r="DM56" s="29"/>
      <c r="DN56" s="29"/>
      <c r="DO56" s="29"/>
      <c r="DP56" s="29"/>
      <c r="DQ56" s="29"/>
      <c r="DR56" s="29"/>
      <c r="DS56" s="29"/>
      <c r="DT56" s="29"/>
      <c r="DU56" s="29"/>
      <c r="DV56" s="29"/>
      <c r="DW56" s="29"/>
      <c r="DX56" s="29"/>
      <c r="DY56" s="29"/>
      <c r="DZ56" s="29"/>
      <c r="EA56" s="29"/>
      <c r="EB56" s="29"/>
      <c r="EC56" s="29"/>
      <c r="ED56" s="29"/>
      <c r="EE56" s="29"/>
      <c r="EF56" s="29"/>
      <c r="EG56" s="29"/>
      <c r="EH56" s="29"/>
      <c r="EI56" s="29"/>
      <c r="EJ56" s="29"/>
      <c r="EK56" s="29"/>
      <c r="EL56" s="29"/>
      <c r="EM56" s="29"/>
      <c r="EN56" s="29"/>
      <c r="EO56" s="29"/>
      <c r="EP56" s="29"/>
      <c r="EQ56" s="29"/>
      <c r="ER56" s="29"/>
      <c r="ES56" s="29"/>
      <c r="ET56" s="29"/>
      <c r="EU56" s="29"/>
      <c r="EV56" s="29"/>
      <c r="EW56" s="29"/>
      <c r="EX56" s="29"/>
      <c r="EY56" s="29"/>
      <c r="EZ56" s="29"/>
      <c r="FA56" s="29"/>
      <c r="FB56" s="29"/>
      <c r="FC56" s="29"/>
      <c r="FD56" s="29"/>
      <c r="FE56" s="29"/>
      <c r="FF56" s="29"/>
      <c r="FG56" s="29"/>
      <c r="FH56" s="29"/>
      <c r="FI56" s="29"/>
      <c r="FJ56" s="29"/>
      <c r="FK56" s="29"/>
      <c r="FL56" s="29"/>
      <c r="FM56" s="29"/>
      <c r="FN56" s="29"/>
      <c r="FO56" s="29"/>
      <c r="FP56" s="29"/>
      <c r="FQ56" s="29"/>
      <c r="FR56" s="29"/>
      <c r="FS56" s="29"/>
      <c r="FT56" s="29"/>
      <c r="FU56" s="29"/>
      <c r="FV56" s="29"/>
      <c r="FW56" s="29"/>
      <c r="FX56" s="29"/>
      <c r="FY56" s="29"/>
      <c r="FZ56" s="29"/>
      <c r="GA56" s="29"/>
      <c r="GB56" s="29"/>
      <c r="GC56" s="29"/>
      <c r="GD56" s="29"/>
      <c r="GE56" s="29"/>
      <c r="GF56" s="29"/>
      <c r="GG56" s="29"/>
      <c r="GH56" s="29"/>
      <c r="GI56" s="29"/>
      <c r="GJ56" s="29"/>
      <c r="GK56" s="29"/>
      <c r="GL56" s="29"/>
      <c r="GM56" s="29"/>
      <c r="GN56" s="29"/>
      <c r="GO56" s="29"/>
      <c r="GP56" s="29"/>
      <c r="GQ56" s="29"/>
      <c r="GR56" s="29"/>
      <c r="GS56" s="29"/>
      <c r="GT56" s="29"/>
      <c r="GU56" s="29"/>
      <c r="GV56" s="29"/>
      <c r="GW56" s="29"/>
      <c r="GX56" s="29"/>
      <c r="GY56" s="29"/>
      <c r="GZ56" s="29"/>
      <c r="HA56" s="29"/>
      <c r="HB56" s="29"/>
      <c r="HC56" s="29"/>
      <c r="HD56" s="29"/>
      <c r="HE56" s="29"/>
      <c r="HF56" s="29"/>
      <c r="HG56" s="29"/>
      <c r="HH56" s="29"/>
      <c r="HI56" s="29"/>
      <c r="HJ56" s="29"/>
      <c r="HK56" s="29"/>
      <c r="HL56" s="29"/>
      <c r="HM56" s="29"/>
      <c r="HN56" s="29"/>
      <c r="HO56" s="29"/>
      <c r="HP56" s="29"/>
      <c r="HQ56" s="29"/>
      <c r="HR56" s="29"/>
      <c r="HS56" s="29"/>
      <c r="HT56" s="29"/>
      <c r="HU56" s="29"/>
      <c r="HV56" s="29"/>
      <c r="HW56" s="29"/>
      <c r="HX56" s="29"/>
      <c r="HY56" s="29"/>
      <c r="HZ56" s="29"/>
      <c r="IA56" s="29"/>
      <c r="IB56" s="29"/>
      <c r="IC56" s="29"/>
      <c r="ID56" s="29"/>
      <c r="IE56" s="29"/>
      <c r="IF56" s="29"/>
      <c r="IG56" s="29"/>
      <c r="IH56" s="29"/>
      <c r="II56" s="29"/>
      <c r="IJ56" s="29"/>
      <c r="IK56" s="29"/>
      <c r="IL56" s="29"/>
      <c r="IM56" s="29"/>
      <c r="IN56" s="29"/>
      <c r="IO56" s="29"/>
      <c r="IP56" s="29"/>
      <c r="IQ56" s="29"/>
      <c r="IR56" s="29"/>
      <c r="IS56" s="29"/>
      <c r="IT56" s="29"/>
      <c r="IU56" s="29"/>
      <c r="IV56" s="29"/>
      <c r="IW56" s="29"/>
      <c r="IX56" s="29"/>
      <c r="IY56" s="29"/>
      <c r="IZ56" s="29"/>
      <c r="JA56" s="29"/>
      <c r="JB56" s="29"/>
      <c r="JC56" s="29"/>
      <c r="JD56" s="29"/>
      <c r="JE56" s="29"/>
      <c r="JF56" s="29"/>
      <c r="JG56" s="29"/>
      <c r="JH56" s="29"/>
      <c r="JI56" s="29"/>
    </row>
    <row r="57" s="2" customFormat="1" ht="27" customHeight="1" spans="1:269">
      <c r="A57" s="10">
        <v>49</v>
      </c>
      <c r="B57" s="11" t="s">
        <v>26</v>
      </c>
      <c r="C57" s="11" t="s">
        <v>91</v>
      </c>
      <c r="D57" s="34">
        <f t="shared" si="12"/>
        <v>25</v>
      </c>
      <c r="E57" s="34">
        <f t="shared" si="13"/>
        <v>25</v>
      </c>
      <c r="F57" s="35">
        <f>2.5+22.5</f>
        <v>25</v>
      </c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11"/>
      <c r="S57" s="34"/>
      <c r="T57" s="34">
        <f t="shared" si="14"/>
        <v>25</v>
      </c>
      <c r="U57" s="34">
        <f t="shared" si="15"/>
        <v>25</v>
      </c>
      <c r="V57" s="35">
        <f>2.5+22.5</f>
        <v>25</v>
      </c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4"/>
      <c r="AJ57" s="12">
        <f t="shared" si="11"/>
        <v>100</v>
      </c>
      <c r="AK57" s="7" t="s">
        <v>24</v>
      </c>
      <c r="AL57" s="7" t="s">
        <v>25</v>
      </c>
      <c r="AM57" s="30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29"/>
      <c r="CA57" s="29"/>
      <c r="CB57" s="29"/>
      <c r="CC57" s="29"/>
      <c r="CD57" s="29"/>
      <c r="CE57" s="29"/>
      <c r="CF57" s="29"/>
      <c r="CG57" s="29"/>
      <c r="CH57" s="29"/>
      <c r="CI57" s="29"/>
      <c r="CJ57" s="29"/>
      <c r="CK57" s="29"/>
      <c r="CL57" s="29"/>
      <c r="CM57" s="29"/>
      <c r="CN57" s="29"/>
      <c r="CO57" s="29"/>
      <c r="CP57" s="29"/>
      <c r="CQ57" s="29"/>
      <c r="CR57" s="29"/>
      <c r="CS57" s="29"/>
      <c r="CT57" s="29"/>
      <c r="CU57" s="29"/>
      <c r="CV57" s="29"/>
      <c r="CW57" s="29"/>
      <c r="CX57" s="29"/>
      <c r="CY57" s="29"/>
      <c r="CZ57" s="29"/>
      <c r="DA57" s="29"/>
      <c r="DB57" s="29"/>
      <c r="DC57" s="29"/>
      <c r="DD57" s="29"/>
      <c r="DE57" s="29"/>
      <c r="DF57" s="29"/>
      <c r="DG57" s="29"/>
      <c r="DH57" s="29"/>
      <c r="DI57" s="29"/>
      <c r="DJ57" s="29"/>
      <c r="DK57" s="29"/>
      <c r="DL57" s="29"/>
      <c r="DM57" s="29"/>
      <c r="DN57" s="29"/>
      <c r="DO57" s="29"/>
      <c r="DP57" s="29"/>
      <c r="DQ57" s="29"/>
      <c r="DR57" s="29"/>
      <c r="DS57" s="29"/>
      <c r="DT57" s="29"/>
      <c r="DU57" s="29"/>
      <c r="DV57" s="29"/>
      <c r="DW57" s="29"/>
      <c r="DX57" s="29"/>
      <c r="DY57" s="29"/>
      <c r="DZ57" s="29"/>
      <c r="EA57" s="29"/>
      <c r="EB57" s="29"/>
      <c r="EC57" s="29"/>
      <c r="ED57" s="29"/>
      <c r="EE57" s="29"/>
      <c r="EF57" s="29"/>
      <c r="EG57" s="29"/>
      <c r="EH57" s="29"/>
      <c r="EI57" s="29"/>
      <c r="EJ57" s="29"/>
      <c r="EK57" s="29"/>
      <c r="EL57" s="29"/>
      <c r="EM57" s="29"/>
      <c r="EN57" s="29"/>
      <c r="EO57" s="29"/>
      <c r="EP57" s="29"/>
      <c r="EQ57" s="29"/>
      <c r="ER57" s="29"/>
      <c r="ES57" s="29"/>
      <c r="ET57" s="29"/>
      <c r="EU57" s="29"/>
      <c r="EV57" s="29"/>
      <c r="EW57" s="29"/>
      <c r="EX57" s="29"/>
      <c r="EY57" s="29"/>
      <c r="EZ57" s="29"/>
      <c r="FA57" s="29"/>
      <c r="FB57" s="29"/>
      <c r="FC57" s="29"/>
      <c r="FD57" s="29"/>
      <c r="FE57" s="29"/>
      <c r="FF57" s="29"/>
      <c r="FG57" s="29"/>
      <c r="FH57" s="29"/>
      <c r="FI57" s="29"/>
      <c r="FJ57" s="29"/>
      <c r="FK57" s="29"/>
      <c r="FL57" s="29"/>
      <c r="FM57" s="29"/>
      <c r="FN57" s="29"/>
      <c r="FO57" s="29"/>
      <c r="FP57" s="29"/>
      <c r="FQ57" s="29"/>
      <c r="FR57" s="29"/>
      <c r="FS57" s="29"/>
      <c r="FT57" s="29"/>
      <c r="FU57" s="29"/>
      <c r="FV57" s="29"/>
      <c r="FW57" s="29"/>
      <c r="FX57" s="29"/>
      <c r="FY57" s="29"/>
      <c r="FZ57" s="29"/>
      <c r="GA57" s="29"/>
      <c r="GB57" s="29"/>
      <c r="GC57" s="29"/>
      <c r="GD57" s="29"/>
      <c r="GE57" s="29"/>
      <c r="GF57" s="29"/>
      <c r="GG57" s="29"/>
      <c r="GH57" s="29"/>
      <c r="GI57" s="29"/>
      <c r="GJ57" s="29"/>
      <c r="GK57" s="29"/>
      <c r="GL57" s="29"/>
      <c r="GM57" s="29"/>
      <c r="GN57" s="29"/>
      <c r="GO57" s="29"/>
      <c r="GP57" s="29"/>
      <c r="GQ57" s="29"/>
      <c r="GR57" s="29"/>
      <c r="GS57" s="29"/>
      <c r="GT57" s="29"/>
      <c r="GU57" s="29"/>
      <c r="GV57" s="29"/>
      <c r="GW57" s="29"/>
      <c r="GX57" s="29"/>
      <c r="GY57" s="29"/>
      <c r="GZ57" s="29"/>
      <c r="HA57" s="29"/>
      <c r="HB57" s="29"/>
      <c r="HC57" s="29"/>
      <c r="HD57" s="29"/>
      <c r="HE57" s="29"/>
      <c r="HF57" s="29"/>
      <c r="HG57" s="29"/>
      <c r="HH57" s="29"/>
      <c r="HI57" s="29"/>
      <c r="HJ57" s="29"/>
      <c r="HK57" s="29"/>
      <c r="HL57" s="29"/>
      <c r="HM57" s="29"/>
      <c r="HN57" s="29"/>
      <c r="HO57" s="29"/>
      <c r="HP57" s="29"/>
      <c r="HQ57" s="29"/>
      <c r="HR57" s="29"/>
      <c r="HS57" s="29"/>
      <c r="HT57" s="29"/>
      <c r="HU57" s="29"/>
      <c r="HV57" s="29"/>
      <c r="HW57" s="29"/>
      <c r="HX57" s="29"/>
      <c r="HY57" s="29"/>
      <c r="HZ57" s="29"/>
      <c r="IA57" s="29"/>
      <c r="IB57" s="29"/>
      <c r="IC57" s="29"/>
      <c r="ID57" s="29"/>
      <c r="IE57" s="29"/>
      <c r="IF57" s="29"/>
      <c r="IG57" s="29"/>
      <c r="IH57" s="29"/>
      <c r="II57" s="29"/>
      <c r="IJ57" s="29"/>
      <c r="IK57" s="29"/>
      <c r="IL57" s="29"/>
      <c r="IM57" s="29"/>
      <c r="IN57" s="29"/>
      <c r="IO57" s="29"/>
      <c r="IP57" s="29"/>
      <c r="IQ57" s="29"/>
      <c r="IR57" s="29"/>
      <c r="IS57" s="29"/>
      <c r="IT57" s="29"/>
      <c r="IU57" s="29"/>
      <c r="IV57" s="29"/>
      <c r="IW57" s="29"/>
      <c r="IX57" s="29"/>
      <c r="IY57" s="29"/>
      <c r="IZ57" s="29"/>
      <c r="JA57" s="29"/>
      <c r="JB57" s="29"/>
      <c r="JC57" s="29"/>
      <c r="JD57" s="29"/>
      <c r="JE57" s="29"/>
      <c r="JF57" s="29"/>
      <c r="JG57" s="29"/>
      <c r="JH57" s="29"/>
      <c r="JI57" s="29"/>
    </row>
    <row r="58" s="2" customFormat="1" ht="27" customHeight="1" spans="1:269">
      <c r="A58" s="13">
        <v>50</v>
      </c>
      <c r="B58" s="11" t="s">
        <v>92</v>
      </c>
      <c r="C58" s="11" t="s">
        <v>93</v>
      </c>
      <c r="D58" s="34">
        <f t="shared" si="12"/>
        <v>200</v>
      </c>
      <c r="E58" s="34">
        <f t="shared" si="13"/>
        <v>200</v>
      </c>
      <c r="F58" s="35">
        <v>200</v>
      </c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11"/>
      <c r="S58" s="34"/>
      <c r="T58" s="34">
        <f t="shared" si="14"/>
        <v>0</v>
      </c>
      <c r="U58" s="34">
        <f t="shared" si="15"/>
        <v>0</v>
      </c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4"/>
      <c r="AJ58" s="12">
        <f t="shared" si="11"/>
        <v>0</v>
      </c>
      <c r="AK58" s="7" t="s">
        <v>68</v>
      </c>
      <c r="AL58" s="7" t="s">
        <v>25</v>
      </c>
      <c r="AM58" s="30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29"/>
      <c r="CA58" s="29"/>
      <c r="CB58" s="29"/>
      <c r="CC58" s="29"/>
      <c r="CD58" s="29"/>
      <c r="CE58" s="29"/>
      <c r="CF58" s="29"/>
      <c r="CG58" s="29"/>
      <c r="CH58" s="29"/>
      <c r="CI58" s="29"/>
      <c r="CJ58" s="29"/>
      <c r="CK58" s="29"/>
      <c r="CL58" s="29"/>
      <c r="CM58" s="29"/>
      <c r="CN58" s="29"/>
      <c r="CO58" s="29"/>
      <c r="CP58" s="29"/>
      <c r="CQ58" s="29"/>
      <c r="CR58" s="29"/>
      <c r="CS58" s="29"/>
      <c r="CT58" s="29"/>
      <c r="CU58" s="29"/>
      <c r="CV58" s="29"/>
      <c r="CW58" s="29"/>
      <c r="CX58" s="29"/>
      <c r="CY58" s="29"/>
      <c r="CZ58" s="29"/>
      <c r="DA58" s="29"/>
      <c r="DB58" s="29"/>
      <c r="DC58" s="29"/>
      <c r="DD58" s="29"/>
      <c r="DE58" s="29"/>
      <c r="DF58" s="29"/>
      <c r="DG58" s="29"/>
      <c r="DH58" s="29"/>
      <c r="DI58" s="29"/>
      <c r="DJ58" s="29"/>
      <c r="DK58" s="29"/>
      <c r="DL58" s="29"/>
      <c r="DM58" s="29"/>
      <c r="DN58" s="29"/>
      <c r="DO58" s="29"/>
      <c r="DP58" s="29"/>
      <c r="DQ58" s="29"/>
      <c r="DR58" s="29"/>
      <c r="DS58" s="29"/>
      <c r="DT58" s="29"/>
      <c r="DU58" s="29"/>
      <c r="DV58" s="29"/>
      <c r="DW58" s="29"/>
      <c r="DX58" s="29"/>
      <c r="DY58" s="29"/>
      <c r="DZ58" s="29"/>
      <c r="EA58" s="29"/>
      <c r="EB58" s="29"/>
      <c r="EC58" s="29"/>
      <c r="ED58" s="29"/>
      <c r="EE58" s="29"/>
      <c r="EF58" s="29"/>
      <c r="EG58" s="29"/>
      <c r="EH58" s="29"/>
      <c r="EI58" s="29"/>
      <c r="EJ58" s="29"/>
      <c r="EK58" s="29"/>
      <c r="EL58" s="29"/>
      <c r="EM58" s="29"/>
      <c r="EN58" s="29"/>
      <c r="EO58" s="29"/>
      <c r="EP58" s="29"/>
      <c r="EQ58" s="29"/>
      <c r="ER58" s="29"/>
      <c r="ES58" s="29"/>
      <c r="ET58" s="29"/>
      <c r="EU58" s="29"/>
      <c r="EV58" s="29"/>
      <c r="EW58" s="29"/>
      <c r="EX58" s="29"/>
      <c r="EY58" s="29"/>
      <c r="EZ58" s="29"/>
      <c r="FA58" s="29"/>
      <c r="FB58" s="29"/>
      <c r="FC58" s="29"/>
      <c r="FD58" s="29"/>
      <c r="FE58" s="29"/>
      <c r="FF58" s="29"/>
      <c r="FG58" s="29"/>
      <c r="FH58" s="29"/>
      <c r="FI58" s="29"/>
      <c r="FJ58" s="29"/>
      <c r="FK58" s="29"/>
      <c r="FL58" s="29"/>
      <c r="FM58" s="29"/>
      <c r="FN58" s="29"/>
      <c r="FO58" s="29"/>
      <c r="FP58" s="29"/>
      <c r="FQ58" s="29"/>
      <c r="FR58" s="29"/>
      <c r="FS58" s="29"/>
      <c r="FT58" s="29"/>
      <c r="FU58" s="29"/>
      <c r="FV58" s="29"/>
      <c r="FW58" s="29"/>
      <c r="FX58" s="29"/>
      <c r="FY58" s="29"/>
      <c r="FZ58" s="29"/>
      <c r="GA58" s="29"/>
      <c r="GB58" s="29"/>
      <c r="GC58" s="29"/>
      <c r="GD58" s="29"/>
      <c r="GE58" s="29"/>
      <c r="GF58" s="29"/>
      <c r="GG58" s="29"/>
      <c r="GH58" s="29"/>
      <c r="GI58" s="29"/>
      <c r="GJ58" s="29"/>
      <c r="GK58" s="29"/>
      <c r="GL58" s="29"/>
      <c r="GM58" s="29"/>
      <c r="GN58" s="29"/>
      <c r="GO58" s="29"/>
      <c r="GP58" s="29"/>
      <c r="GQ58" s="29"/>
      <c r="GR58" s="29"/>
      <c r="GS58" s="29"/>
      <c r="GT58" s="29"/>
      <c r="GU58" s="29"/>
      <c r="GV58" s="29"/>
      <c r="GW58" s="29"/>
      <c r="GX58" s="29"/>
      <c r="GY58" s="29"/>
      <c r="GZ58" s="29"/>
      <c r="HA58" s="29"/>
      <c r="HB58" s="29"/>
      <c r="HC58" s="29"/>
      <c r="HD58" s="29"/>
      <c r="HE58" s="29"/>
      <c r="HF58" s="29"/>
      <c r="HG58" s="29"/>
      <c r="HH58" s="29"/>
      <c r="HI58" s="29"/>
      <c r="HJ58" s="29"/>
      <c r="HK58" s="29"/>
      <c r="HL58" s="29"/>
      <c r="HM58" s="29"/>
      <c r="HN58" s="29"/>
      <c r="HO58" s="29"/>
      <c r="HP58" s="29"/>
      <c r="HQ58" s="29"/>
      <c r="HR58" s="29"/>
      <c r="HS58" s="29"/>
      <c r="HT58" s="29"/>
      <c r="HU58" s="29"/>
      <c r="HV58" s="29"/>
      <c r="HW58" s="29"/>
      <c r="HX58" s="29"/>
      <c r="HY58" s="29"/>
      <c r="HZ58" s="29"/>
      <c r="IA58" s="29"/>
      <c r="IB58" s="29"/>
      <c r="IC58" s="29"/>
      <c r="ID58" s="29"/>
      <c r="IE58" s="29"/>
      <c r="IF58" s="29"/>
      <c r="IG58" s="29"/>
      <c r="IH58" s="29"/>
      <c r="II58" s="29"/>
      <c r="IJ58" s="29"/>
      <c r="IK58" s="29"/>
      <c r="IL58" s="29"/>
      <c r="IM58" s="29"/>
      <c r="IN58" s="29"/>
      <c r="IO58" s="29"/>
      <c r="IP58" s="29"/>
      <c r="IQ58" s="29"/>
      <c r="IR58" s="29"/>
      <c r="IS58" s="29"/>
      <c r="IT58" s="29"/>
      <c r="IU58" s="29"/>
      <c r="IV58" s="29"/>
      <c r="IW58" s="29"/>
      <c r="IX58" s="29"/>
      <c r="IY58" s="29"/>
      <c r="IZ58" s="29"/>
      <c r="JA58" s="29"/>
      <c r="JB58" s="29"/>
      <c r="JC58" s="29"/>
      <c r="JD58" s="29"/>
      <c r="JE58" s="29"/>
      <c r="JF58" s="29"/>
      <c r="JG58" s="29"/>
      <c r="JH58" s="29"/>
      <c r="JI58" s="29"/>
    </row>
    <row r="59" s="2" customFormat="1" ht="27" customHeight="1" spans="1:269">
      <c r="A59" s="13">
        <v>51</v>
      </c>
      <c r="B59" s="11" t="s">
        <v>30</v>
      </c>
      <c r="C59" s="11" t="s">
        <v>94</v>
      </c>
      <c r="D59" s="34">
        <f t="shared" si="12"/>
        <v>16.69</v>
      </c>
      <c r="E59" s="34">
        <f t="shared" si="13"/>
        <v>16.69</v>
      </c>
      <c r="F59" s="35">
        <f>1.62+14.57</f>
        <v>16.19</v>
      </c>
      <c r="G59" s="35">
        <v>0.5</v>
      </c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11"/>
      <c r="S59" s="34"/>
      <c r="T59" s="34">
        <f t="shared" si="14"/>
        <v>16.69</v>
      </c>
      <c r="U59" s="34">
        <f t="shared" si="15"/>
        <v>16.69</v>
      </c>
      <c r="V59" s="35">
        <f>1.62+14.57</f>
        <v>16.19</v>
      </c>
      <c r="W59" s="35">
        <v>0.5</v>
      </c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4"/>
      <c r="AJ59" s="12">
        <f t="shared" si="11"/>
        <v>100</v>
      </c>
      <c r="AK59" s="7" t="s">
        <v>24</v>
      </c>
      <c r="AL59" s="7" t="s">
        <v>25</v>
      </c>
      <c r="AM59" s="30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</row>
    <row r="60" s="2" customFormat="1" ht="27" customHeight="1" spans="1:269">
      <c r="A60" s="10">
        <v>52</v>
      </c>
      <c r="B60" s="11" t="s">
        <v>73</v>
      </c>
      <c r="C60" s="11" t="s">
        <v>95</v>
      </c>
      <c r="D60" s="34">
        <f t="shared" si="12"/>
        <v>6.392257</v>
      </c>
      <c r="E60" s="34">
        <f t="shared" si="13"/>
        <v>0</v>
      </c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11"/>
      <c r="S60" s="35">
        <v>6.392257</v>
      </c>
      <c r="T60" s="34">
        <f t="shared" si="14"/>
        <v>6.392257</v>
      </c>
      <c r="U60" s="34">
        <f t="shared" si="15"/>
        <v>0</v>
      </c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>
        <v>6.392257</v>
      </c>
      <c r="AJ60" s="12">
        <f t="shared" si="11"/>
        <v>100</v>
      </c>
      <c r="AK60" s="7" t="s">
        <v>24</v>
      </c>
      <c r="AL60" s="7" t="s">
        <v>25</v>
      </c>
      <c r="AM60" s="30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29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29"/>
      <c r="DB60" s="29"/>
      <c r="DC60" s="29"/>
      <c r="DD60" s="29"/>
      <c r="DE60" s="29"/>
      <c r="DF60" s="29"/>
      <c r="DG60" s="29"/>
      <c r="DH60" s="29"/>
      <c r="DI60" s="29"/>
      <c r="DJ60" s="29"/>
      <c r="DK60" s="29"/>
      <c r="DL60" s="29"/>
      <c r="DM60" s="29"/>
      <c r="DN60" s="29"/>
      <c r="DO60" s="29"/>
      <c r="DP60" s="29"/>
      <c r="DQ60" s="29"/>
      <c r="DR60" s="29"/>
      <c r="DS60" s="29"/>
      <c r="DT60" s="29"/>
      <c r="DU60" s="29"/>
      <c r="DV60" s="29"/>
      <c r="DW60" s="29"/>
      <c r="DX60" s="29"/>
      <c r="DY60" s="29"/>
      <c r="DZ60" s="29"/>
      <c r="EA60" s="29"/>
      <c r="EB60" s="29"/>
      <c r="EC60" s="29"/>
      <c r="ED60" s="29"/>
      <c r="EE60" s="29"/>
      <c r="EF60" s="29"/>
      <c r="EG60" s="29"/>
      <c r="EH60" s="29"/>
      <c r="EI60" s="29"/>
      <c r="EJ60" s="29"/>
      <c r="EK60" s="29"/>
      <c r="EL60" s="29"/>
      <c r="EM60" s="29"/>
      <c r="EN60" s="29"/>
      <c r="EO60" s="29"/>
      <c r="EP60" s="29"/>
      <c r="EQ60" s="29"/>
      <c r="ER60" s="29"/>
      <c r="ES60" s="29"/>
      <c r="ET60" s="29"/>
      <c r="EU60" s="29"/>
      <c r="EV60" s="29"/>
      <c r="EW60" s="29"/>
      <c r="EX60" s="29"/>
      <c r="EY60" s="29"/>
      <c r="EZ60" s="29"/>
      <c r="FA60" s="29"/>
      <c r="FB60" s="29"/>
      <c r="FC60" s="29"/>
      <c r="FD60" s="29"/>
      <c r="FE60" s="29"/>
      <c r="FF60" s="29"/>
      <c r="FG60" s="29"/>
      <c r="FH60" s="29"/>
      <c r="FI60" s="29"/>
      <c r="FJ60" s="29"/>
      <c r="FK60" s="29"/>
      <c r="FL60" s="29"/>
      <c r="FM60" s="29"/>
      <c r="FN60" s="29"/>
      <c r="FO60" s="29"/>
      <c r="FP60" s="29"/>
      <c r="FQ60" s="29"/>
      <c r="FR60" s="29"/>
      <c r="FS60" s="29"/>
      <c r="FT60" s="29"/>
      <c r="FU60" s="29"/>
      <c r="FV60" s="29"/>
      <c r="FW60" s="29"/>
      <c r="FX60" s="29"/>
      <c r="FY60" s="29"/>
      <c r="FZ60" s="29"/>
      <c r="GA60" s="29"/>
      <c r="GB60" s="29"/>
      <c r="GC60" s="29"/>
      <c r="GD60" s="29"/>
      <c r="GE60" s="29"/>
      <c r="GF60" s="29"/>
      <c r="GG60" s="29"/>
      <c r="GH60" s="29"/>
      <c r="GI60" s="29"/>
      <c r="GJ60" s="29"/>
      <c r="GK60" s="29"/>
      <c r="GL60" s="29"/>
      <c r="GM60" s="29"/>
      <c r="GN60" s="29"/>
      <c r="GO60" s="29"/>
      <c r="GP60" s="29"/>
      <c r="GQ60" s="29"/>
      <c r="GR60" s="29"/>
      <c r="GS60" s="29"/>
      <c r="GT60" s="29"/>
      <c r="GU60" s="29"/>
      <c r="GV60" s="29"/>
      <c r="GW60" s="29"/>
      <c r="GX60" s="29"/>
      <c r="GY60" s="29"/>
      <c r="GZ60" s="29"/>
      <c r="HA60" s="29"/>
      <c r="HB60" s="29"/>
      <c r="HC60" s="29"/>
      <c r="HD60" s="29"/>
      <c r="HE60" s="29"/>
      <c r="HF60" s="29"/>
      <c r="HG60" s="29"/>
      <c r="HH60" s="29"/>
      <c r="HI60" s="29"/>
      <c r="HJ60" s="29"/>
      <c r="HK60" s="29"/>
      <c r="HL60" s="29"/>
      <c r="HM60" s="29"/>
      <c r="HN60" s="29"/>
      <c r="HO60" s="29"/>
      <c r="HP60" s="29"/>
      <c r="HQ60" s="29"/>
      <c r="HR60" s="29"/>
      <c r="HS60" s="29"/>
      <c r="HT60" s="29"/>
      <c r="HU60" s="29"/>
      <c r="HV60" s="29"/>
      <c r="HW60" s="29"/>
      <c r="HX60" s="29"/>
      <c r="HY60" s="29"/>
      <c r="HZ60" s="29"/>
      <c r="IA60" s="29"/>
      <c r="IB60" s="29"/>
      <c r="IC60" s="29"/>
      <c r="ID60" s="29"/>
      <c r="IE60" s="29"/>
      <c r="IF60" s="29"/>
      <c r="IG60" s="29"/>
      <c r="IH60" s="29"/>
      <c r="II60" s="29"/>
      <c r="IJ60" s="29"/>
      <c r="IK60" s="29"/>
      <c r="IL60" s="29"/>
      <c r="IM60" s="29"/>
      <c r="IN60" s="29"/>
      <c r="IO60" s="29"/>
      <c r="IP60" s="29"/>
      <c r="IQ60" s="29"/>
      <c r="IR60" s="29"/>
      <c r="IS60" s="29"/>
      <c r="IT60" s="29"/>
      <c r="IU60" s="29"/>
      <c r="IV60" s="29"/>
      <c r="IW60" s="29"/>
      <c r="IX60" s="29"/>
      <c r="IY60" s="29"/>
      <c r="IZ60" s="29"/>
      <c r="JA60" s="29"/>
      <c r="JB60" s="29"/>
      <c r="JC60" s="29"/>
      <c r="JD60" s="29"/>
      <c r="JE60" s="29"/>
      <c r="JF60" s="29"/>
      <c r="JG60" s="29"/>
      <c r="JH60" s="29"/>
      <c r="JI60" s="29"/>
    </row>
    <row r="61" s="2" customFormat="1" ht="27" customHeight="1" spans="1:269">
      <c r="A61" s="13">
        <v>53</v>
      </c>
      <c r="B61" s="11" t="s">
        <v>82</v>
      </c>
      <c r="C61" s="11" t="s">
        <v>96</v>
      </c>
      <c r="D61" s="34">
        <f>SUM(E61,R61,S61)</f>
        <v>6900</v>
      </c>
      <c r="E61" s="34">
        <f t="shared" si="13"/>
        <v>0</v>
      </c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6">
        <v>6900</v>
      </c>
      <c r="S61" s="35"/>
      <c r="T61" s="34">
        <f>SUM(U61,AH61,AI61)</f>
        <v>6900</v>
      </c>
      <c r="U61" s="34">
        <f t="shared" si="15"/>
        <v>0</v>
      </c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>
        <v>6900</v>
      </c>
      <c r="AI61" s="35"/>
      <c r="AJ61" s="12">
        <f t="shared" si="11"/>
        <v>100</v>
      </c>
      <c r="AK61" s="7" t="s">
        <v>24</v>
      </c>
      <c r="AL61" s="7" t="s">
        <v>25</v>
      </c>
      <c r="AM61" s="30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29"/>
      <c r="CN61" s="29"/>
      <c r="CO61" s="29"/>
      <c r="CP61" s="29"/>
      <c r="CQ61" s="29"/>
      <c r="CR61" s="29"/>
      <c r="CS61" s="29"/>
      <c r="CT61" s="29"/>
      <c r="CU61" s="29"/>
      <c r="CV61" s="29"/>
      <c r="CW61" s="29"/>
      <c r="CX61" s="29"/>
      <c r="CY61" s="29"/>
      <c r="CZ61" s="29"/>
      <c r="DA61" s="29"/>
      <c r="DB61" s="29"/>
      <c r="DC61" s="29"/>
      <c r="DD61" s="29"/>
      <c r="DE61" s="29"/>
      <c r="DF61" s="29"/>
      <c r="DG61" s="29"/>
      <c r="DH61" s="29"/>
      <c r="DI61" s="29"/>
      <c r="DJ61" s="29"/>
      <c r="DK61" s="29"/>
      <c r="DL61" s="29"/>
      <c r="DM61" s="29"/>
      <c r="DN61" s="29"/>
      <c r="DO61" s="29"/>
      <c r="DP61" s="29"/>
      <c r="DQ61" s="29"/>
      <c r="DR61" s="29"/>
      <c r="DS61" s="29"/>
      <c r="DT61" s="29"/>
      <c r="DU61" s="29"/>
      <c r="DV61" s="29"/>
      <c r="DW61" s="29"/>
      <c r="DX61" s="29"/>
      <c r="DY61" s="29"/>
      <c r="DZ61" s="29"/>
      <c r="EA61" s="29"/>
      <c r="EB61" s="29"/>
      <c r="EC61" s="29"/>
      <c r="ED61" s="29"/>
      <c r="EE61" s="29"/>
      <c r="EF61" s="29"/>
      <c r="EG61" s="29"/>
      <c r="EH61" s="29"/>
      <c r="EI61" s="29"/>
      <c r="EJ61" s="29"/>
      <c r="EK61" s="29"/>
      <c r="EL61" s="29"/>
      <c r="EM61" s="29"/>
      <c r="EN61" s="29"/>
      <c r="EO61" s="29"/>
      <c r="EP61" s="29"/>
      <c r="EQ61" s="29"/>
      <c r="ER61" s="29"/>
      <c r="ES61" s="29"/>
      <c r="ET61" s="29"/>
      <c r="EU61" s="29"/>
      <c r="EV61" s="29"/>
      <c r="EW61" s="29"/>
      <c r="EX61" s="29"/>
      <c r="EY61" s="29"/>
      <c r="EZ61" s="29"/>
      <c r="FA61" s="29"/>
      <c r="FB61" s="29"/>
      <c r="FC61" s="29"/>
      <c r="FD61" s="29"/>
      <c r="FE61" s="29"/>
      <c r="FF61" s="29"/>
      <c r="FG61" s="29"/>
      <c r="FH61" s="29"/>
      <c r="FI61" s="29"/>
      <c r="FJ61" s="29"/>
      <c r="FK61" s="29"/>
      <c r="FL61" s="29"/>
      <c r="FM61" s="29"/>
      <c r="FN61" s="29"/>
      <c r="FO61" s="29"/>
      <c r="FP61" s="29"/>
      <c r="FQ61" s="29"/>
      <c r="FR61" s="29"/>
      <c r="FS61" s="29"/>
      <c r="FT61" s="29"/>
      <c r="FU61" s="29"/>
      <c r="FV61" s="29"/>
      <c r="FW61" s="29"/>
      <c r="FX61" s="29"/>
      <c r="FY61" s="29"/>
      <c r="FZ61" s="29"/>
      <c r="GA61" s="29"/>
      <c r="GB61" s="29"/>
      <c r="GC61" s="29"/>
      <c r="GD61" s="29"/>
      <c r="GE61" s="29"/>
      <c r="GF61" s="29"/>
      <c r="GG61" s="29"/>
      <c r="GH61" s="29"/>
      <c r="GI61" s="29"/>
      <c r="GJ61" s="29"/>
      <c r="GK61" s="29"/>
      <c r="GL61" s="29"/>
      <c r="GM61" s="29"/>
      <c r="GN61" s="29"/>
      <c r="GO61" s="29"/>
      <c r="GP61" s="29"/>
      <c r="GQ61" s="29"/>
      <c r="GR61" s="29"/>
      <c r="GS61" s="29"/>
      <c r="GT61" s="29"/>
      <c r="GU61" s="29"/>
      <c r="GV61" s="29"/>
      <c r="GW61" s="29"/>
      <c r="GX61" s="29"/>
      <c r="GY61" s="29"/>
      <c r="GZ61" s="29"/>
      <c r="HA61" s="29"/>
      <c r="HB61" s="29"/>
      <c r="HC61" s="29"/>
      <c r="HD61" s="29"/>
      <c r="HE61" s="29"/>
      <c r="HF61" s="29"/>
      <c r="HG61" s="29"/>
      <c r="HH61" s="29"/>
      <c r="HI61" s="29"/>
      <c r="HJ61" s="29"/>
      <c r="HK61" s="29"/>
      <c r="HL61" s="29"/>
      <c r="HM61" s="29"/>
      <c r="HN61" s="29"/>
      <c r="HO61" s="29"/>
      <c r="HP61" s="29"/>
      <c r="HQ61" s="29"/>
      <c r="HR61" s="29"/>
      <c r="HS61" s="29"/>
      <c r="HT61" s="29"/>
      <c r="HU61" s="29"/>
      <c r="HV61" s="29"/>
      <c r="HW61" s="29"/>
      <c r="HX61" s="29"/>
      <c r="HY61" s="29"/>
      <c r="HZ61" s="29"/>
      <c r="IA61" s="29"/>
      <c r="IB61" s="29"/>
      <c r="IC61" s="29"/>
      <c r="ID61" s="29"/>
      <c r="IE61" s="29"/>
      <c r="IF61" s="29"/>
      <c r="IG61" s="29"/>
      <c r="IH61" s="29"/>
      <c r="II61" s="29"/>
      <c r="IJ61" s="29"/>
      <c r="IK61" s="29"/>
      <c r="IL61" s="29"/>
      <c r="IM61" s="29"/>
      <c r="IN61" s="29"/>
      <c r="IO61" s="29"/>
      <c r="IP61" s="29"/>
      <c r="IQ61" s="29"/>
      <c r="IR61" s="29"/>
      <c r="IS61" s="29"/>
      <c r="IT61" s="29"/>
      <c r="IU61" s="29"/>
      <c r="IV61" s="29"/>
      <c r="IW61" s="29"/>
      <c r="IX61" s="29"/>
      <c r="IY61" s="29"/>
      <c r="IZ61" s="29"/>
      <c r="JA61" s="29"/>
      <c r="JB61" s="29"/>
      <c r="JC61" s="29"/>
      <c r="JD61" s="29"/>
      <c r="JE61" s="29"/>
      <c r="JF61" s="29"/>
      <c r="JG61" s="29"/>
      <c r="JH61" s="29"/>
      <c r="JI61" s="29"/>
    </row>
    <row r="62" s="2" customFormat="1" ht="27" customHeight="1" spans="1:269">
      <c r="A62" s="13">
        <v>54</v>
      </c>
      <c r="B62" s="11" t="s">
        <v>26</v>
      </c>
      <c r="C62" s="11" t="s">
        <v>97</v>
      </c>
      <c r="D62" s="34">
        <f>SUM(E62,S62)</f>
        <v>12.9348</v>
      </c>
      <c r="E62" s="34">
        <f t="shared" si="13"/>
        <v>12.9348</v>
      </c>
      <c r="F62" s="35"/>
      <c r="G62" s="35"/>
      <c r="H62" s="35">
        <v>12.9348</v>
      </c>
      <c r="I62" s="35"/>
      <c r="J62" s="35"/>
      <c r="K62" s="35"/>
      <c r="L62" s="35"/>
      <c r="M62" s="35"/>
      <c r="N62" s="35"/>
      <c r="O62" s="35"/>
      <c r="P62" s="35"/>
      <c r="Q62" s="35"/>
      <c r="R62" s="36"/>
      <c r="S62" s="35"/>
      <c r="T62" s="34">
        <f>SUM(U62,AI62)</f>
        <v>12.9348</v>
      </c>
      <c r="U62" s="34">
        <f t="shared" si="15"/>
        <v>12.9348</v>
      </c>
      <c r="V62" s="35"/>
      <c r="W62" s="35"/>
      <c r="X62" s="35">
        <v>12.9348</v>
      </c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12">
        <f t="shared" si="11"/>
        <v>100</v>
      </c>
      <c r="AK62" s="7" t="s">
        <v>24</v>
      </c>
      <c r="AL62" s="7" t="s">
        <v>25</v>
      </c>
      <c r="AM62" s="30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29"/>
      <c r="CA62" s="29"/>
      <c r="CB62" s="29"/>
      <c r="CC62" s="29"/>
      <c r="CD62" s="29"/>
      <c r="CE62" s="29"/>
      <c r="CF62" s="29"/>
      <c r="CG62" s="29"/>
      <c r="CH62" s="29"/>
      <c r="CI62" s="29"/>
      <c r="CJ62" s="29"/>
      <c r="CK62" s="29"/>
      <c r="CL62" s="29"/>
      <c r="CM62" s="29"/>
      <c r="CN62" s="29"/>
      <c r="CO62" s="29"/>
      <c r="CP62" s="29"/>
      <c r="CQ62" s="29"/>
      <c r="CR62" s="29"/>
      <c r="CS62" s="29"/>
      <c r="CT62" s="29"/>
      <c r="CU62" s="29"/>
      <c r="CV62" s="29"/>
      <c r="CW62" s="29"/>
      <c r="CX62" s="29"/>
      <c r="CY62" s="29"/>
      <c r="CZ62" s="29"/>
      <c r="DA62" s="29"/>
      <c r="DB62" s="29"/>
      <c r="DC62" s="29"/>
      <c r="DD62" s="29"/>
      <c r="DE62" s="29"/>
      <c r="DF62" s="29"/>
      <c r="DG62" s="29"/>
      <c r="DH62" s="29"/>
      <c r="DI62" s="29"/>
      <c r="DJ62" s="29"/>
      <c r="DK62" s="29"/>
      <c r="DL62" s="29"/>
      <c r="DM62" s="29"/>
      <c r="DN62" s="29"/>
      <c r="DO62" s="29"/>
      <c r="DP62" s="29"/>
      <c r="DQ62" s="29"/>
      <c r="DR62" s="29"/>
      <c r="DS62" s="29"/>
      <c r="DT62" s="29"/>
      <c r="DU62" s="29"/>
      <c r="DV62" s="29"/>
      <c r="DW62" s="29"/>
      <c r="DX62" s="29"/>
      <c r="DY62" s="29"/>
      <c r="DZ62" s="29"/>
      <c r="EA62" s="29"/>
      <c r="EB62" s="29"/>
      <c r="EC62" s="29"/>
      <c r="ED62" s="29"/>
      <c r="EE62" s="29"/>
      <c r="EF62" s="29"/>
      <c r="EG62" s="29"/>
      <c r="EH62" s="29"/>
      <c r="EI62" s="29"/>
      <c r="EJ62" s="29"/>
      <c r="EK62" s="29"/>
      <c r="EL62" s="29"/>
      <c r="EM62" s="29"/>
      <c r="EN62" s="29"/>
      <c r="EO62" s="29"/>
      <c r="EP62" s="29"/>
      <c r="EQ62" s="29"/>
      <c r="ER62" s="29"/>
      <c r="ES62" s="29"/>
      <c r="ET62" s="29"/>
      <c r="EU62" s="29"/>
      <c r="EV62" s="29"/>
      <c r="EW62" s="29"/>
      <c r="EX62" s="29"/>
      <c r="EY62" s="29"/>
      <c r="EZ62" s="29"/>
      <c r="FA62" s="29"/>
      <c r="FB62" s="29"/>
      <c r="FC62" s="29"/>
      <c r="FD62" s="29"/>
      <c r="FE62" s="29"/>
      <c r="FF62" s="29"/>
      <c r="FG62" s="29"/>
      <c r="FH62" s="29"/>
      <c r="FI62" s="29"/>
      <c r="FJ62" s="29"/>
      <c r="FK62" s="29"/>
      <c r="FL62" s="29"/>
      <c r="FM62" s="29"/>
      <c r="FN62" s="29"/>
      <c r="FO62" s="29"/>
      <c r="FP62" s="29"/>
      <c r="FQ62" s="29"/>
      <c r="FR62" s="29"/>
      <c r="FS62" s="29"/>
      <c r="FT62" s="29"/>
      <c r="FU62" s="29"/>
      <c r="FV62" s="29"/>
      <c r="FW62" s="29"/>
      <c r="FX62" s="29"/>
      <c r="FY62" s="29"/>
      <c r="FZ62" s="29"/>
      <c r="GA62" s="29"/>
      <c r="GB62" s="29"/>
      <c r="GC62" s="29"/>
      <c r="GD62" s="29"/>
      <c r="GE62" s="29"/>
      <c r="GF62" s="29"/>
      <c r="GG62" s="29"/>
      <c r="GH62" s="29"/>
      <c r="GI62" s="29"/>
      <c r="GJ62" s="29"/>
      <c r="GK62" s="29"/>
      <c r="GL62" s="29"/>
      <c r="GM62" s="29"/>
      <c r="GN62" s="29"/>
      <c r="GO62" s="29"/>
      <c r="GP62" s="29"/>
      <c r="GQ62" s="29"/>
      <c r="GR62" s="29"/>
      <c r="GS62" s="29"/>
      <c r="GT62" s="29"/>
      <c r="GU62" s="29"/>
      <c r="GV62" s="29"/>
      <c r="GW62" s="29"/>
      <c r="GX62" s="29"/>
      <c r="GY62" s="29"/>
      <c r="GZ62" s="29"/>
      <c r="HA62" s="29"/>
      <c r="HB62" s="29"/>
      <c r="HC62" s="29"/>
      <c r="HD62" s="29"/>
      <c r="HE62" s="29"/>
      <c r="HF62" s="29"/>
      <c r="HG62" s="29"/>
      <c r="HH62" s="29"/>
      <c r="HI62" s="29"/>
      <c r="HJ62" s="29"/>
      <c r="HK62" s="29"/>
      <c r="HL62" s="29"/>
      <c r="HM62" s="29"/>
      <c r="HN62" s="29"/>
      <c r="HO62" s="29"/>
      <c r="HP62" s="29"/>
      <c r="HQ62" s="29"/>
      <c r="HR62" s="29"/>
      <c r="HS62" s="29"/>
      <c r="HT62" s="29"/>
      <c r="HU62" s="29"/>
      <c r="HV62" s="29"/>
      <c r="HW62" s="29"/>
      <c r="HX62" s="29"/>
      <c r="HY62" s="29"/>
      <c r="HZ62" s="29"/>
      <c r="IA62" s="29"/>
      <c r="IB62" s="29"/>
      <c r="IC62" s="29"/>
      <c r="ID62" s="29"/>
      <c r="IE62" s="29"/>
      <c r="IF62" s="29"/>
      <c r="IG62" s="29"/>
      <c r="IH62" s="29"/>
      <c r="II62" s="29"/>
      <c r="IJ62" s="29"/>
      <c r="IK62" s="29"/>
      <c r="IL62" s="29"/>
      <c r="IM62" s="29"/>
      <c r="IN62" s="29"/>
      <c r="IO62" s="29"/>
      <c r="IP62" s="29"/>
      <c r="IQ62" s="29"/>
      <c r="IR62" s="29"/>
      <c r="IS62" s="29"/>
      <c r="IT62" s="29"/>
      <c r="IU62" s="29"/>
      <c r="IV62" s="29"/>
      <c r="IW62" s="29"/>
      <c r="IX62" s="29"/>
      <c r="IY62" s="29"/>
      <c r="IZ62" s="29"/>
      <c r="JA62" s="29"/>
      <c r="JB62" s="29"/>
      <c r="JC62" s="29"/>
      <c r="JD62" s="29"/>
      <c r="JE62" s="29"/>
      <c r="JF62" s="29"/>
      <c r="JG62" s="29"/>
      <c r="JH62" s="29"/>
      <c r="JI62" s="29"/>
    </row>
    <row r="63" s="2" customFormat="1" ht="27" customHeight="1" spans="1:269">
      <c r="A63" s="10">
        <v>55</v>
      </c>
      <c r="B63" s="11" t="s">
        <v>98</v>
      </c>
      <c r="C63" s="11" t="s">
        <v>99</v>
      </c>
      <c r="D63" s="34">
        <f>SUM(E63,S63)</f>
        <v>4.176</v>
      </c>
      <c r="E63" s="34">
        <f t="shared" si="13"/>
        <v>4.176</v>
      </c>
      <c r="F63" s="35"/>
      <c r="G63" s="35"/>
      <c r="H63" s="35">
        <v>4.176</v>
      </c>
      <c r="I63" s="35"/>
      <c r="J63" s="35"/>
      <c r="K63" s="35"/>
      <c r="L63" s="35"/>
      <c r="M63" s="35"/>
      <c r="N63" s="35"/>
      <c r="O63" s="35"/>
      <c r="P63" s="35"/>
      <c r="Q63" s="35"/>
      <c r="R63" s="11"/>
      <c r="S63" s="35"/>
      <c r="T63" s="34">
        <f>SUM(U63,AI63)</f>
        <v>0</v>
      </c>
      <c r="U63" s="34">
        <f t="shared" si="15"/>
        <v>0</v>
      </c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12">
        <f t="shared" si="11"/>
        <v>0</v>
      </c>
      <c r="AK63" s="7" t="s">
        <v>68</v>
      </c>
      <c r="AL63" s="7" t="s">
        <v>25</v>
      </c>
      <c r="AM63" s="30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  <c r="BX63" s="29"/>
      <c r="BY63" s="29"/>
      <c r="BZ63" s="29"/>
      <c r="CA63" s="29"/>
      <c r="CB63" s="29"/>
      <c r="CC63" s="29"/>
      <c r="CD63" s="29"/>
      <c r="CE63" s="29"/>
      <c r="CF63" s="29"/>
      <c r="CG63" s="29"/>
      <c r="CH63" s="29"/>
      <c r="CI63" s="29"/>
      <c r="CJ63" s="29"/>
      <c r="CK63" s="29"/>
      <c r="CL63" s="29"/>
      <c r="CM63" s="29"/>
      <c r="CN63" s="29"/>
      <c r="CO63" s="29"/>
      <c r="CP63" s="29"/>
      <c r="CQ63" s="29"/>
      <c r="CR63" s="29"/>
      <c r="CS63" s="29"/>
      <c r="CT63" s="29"/>
      <c r="CU63" s="29"/>
      <c r="CV63" s="29"/>
      <c r="CW63" s="29"/>
      <c r="CX63" s="29"/>
      <c r="CY63" s="29"/>
      <c r="CZ63" s="29"/>
      <c r="DA63" s="29"/>
      <c r="DB63" s="29"/>
      <c r="DC63" s="29"/>
      <c r="DD63" s="29"/>
      <c r="DE63" s="29"/>
      <c r="DF63" s="29"/>
      <c r="DG63" s="29"/>
      <c r="DH63" s="29"/>
      <c r="DI63" s="29"/>
      <c r="DJ63" s="29"/>
      <c r="DK63" s="29"/>
      <c r="DL63" s="29"/>
      <c r="DM63" s="29"/>
      <c r="DN63" s="29"/>
      <c r="DO63" s="29"/>
      <c r="DP63" s="29"/>
      <c r="DQ63" s="29"/>
      <c r="DR63" s="29"/>
      <c r="DS63" s="29"/>
      <c r="DT63" s="29"/>
      <c r="DU63" s="29"/>
      <c r="DV63" s="29"/>
      <c r="DW63" s="29"/>
      <c r="DX63" s="29"/>
      <c r="DY63" s="29"/>
      <c r="DZ63" s="29"/>
      <c r="EA63" s="29"/>
      <c r="EB63" s="29"/>
      <c r="EC63" s="29"/>
      <c r="ED63" s="29"/>
      <c r="EE63" s="29"/>
      <c r="EF63" s="29"/>
      <c r="EG63" s="29"/>
      <c r="EH63" s="29"/>
      <c r="EI63" s="29"/>
      <c r="EJ63" s="29"/>
      <c r="EK63" s="29"/>
      <c r="EL63" s="29"/>
      <c r="EM63" s="29"/>
      <c r="EN63" s="29"/>
      <c r="EO63" s="29"/>
      <c r="EP63" s="29"/>
      <c r="EQ63" s="29"/>
      <c r="ER63" s="29"/>
      <c r="ES63" s="29"/>
      <c r="ET63" s="29"/>
      <c r="EU63" s="29"/>
      <c r="EV63" s="29"/>
      <c r="EW63" s="29"/>
      <c r="EX63" s="29"/>
      <c r="EY63" s="29"/>
      <c r="EZ63" s="29"/>
      <c r="FA63" s="29"/>
      <c r="FB63" s="29"/>
      <c r="FC63" s="29"/>
      <c r="FD63" s="29"/>
      <c r="FE63" s="29"/>
      <c r="FF63" s="29"/>
      <c r="FG63" s="29"/>
      <c r="FH63" s="29"/>
      <c r="FI63" s="29"/>
      <c r="FJ63" s="29"/>
      <c r="FK63" s="29"/>
      <c r="FL63" s="29"/>
      <c r="FM63" s="29"/>
      <c r="FN63" s="29"/>
      <c r="FO63" s="29"/>
      <c r="FP63" s="29"/>
      <c r="FQ63" s="29"/>
      <c r="FR63" s="29"/>
      <c r="FS63" s="29"/>
      <c r="FT63" s="29"/>
      <c r="FU63" s="29"/>
      <c r="FV63" s="29"/>
      <c r="FW63" s="29"/>
      <c r="FX63" s="29"/>
      <c r="FY63" s="29"/>
      <c r="FZ63" s="29"/>
      <c r="GA63" s="29"/>
      <c r="GB63" s="29"/>
      <c r="GC63" s="29"/>
      <c r="GD63" s="29"/>
      <c r="GE63" s="29"/>
      <c r="GF63" s="29"/>
      <c r="GG63" s="29"/>
      <c r="GH63" s="29"/>
      <c r="GI63" s="29"/>
      <c r="GJ63" s="29"/>
      <c r="GK63" s="29"/>
      <c r="GL63" s="29"/>
      <c r="GM63" s="29"/>
      <c r="GN63" s="29"/>
      <c r="GO63" s="29"/>
      <c r="GP63" s="29"/>
      <c r="GQ63" s="29"/>
      <c r="GR63" s="29"/>
      <c r="GS63" s="29"/>
      <c r="GT63" s="29"/>
      <c r="GU63" s="29"/>
      <c r="GV63" s="29"/>
      <c r="GW63" s="29"/>
      <c r="GX63" s="29"/>
      <c r="GY63" s="29"/>
      <c r="GZ63" s="29"/>
      <c r="HA63" s="29"/>
      <c r="HB63" s="29"/>
      <c r="HC63" s="29"/>
      <c r="HD63" s="29"/>
      <c r="HE63" s="29"/>
      <c r="HF63" s="29"/>
      <c r="HG63" s="29"/>
      <c r="HH63" s="29"/>
      <c r="HI63" s="29"/>
      <c r="HJ63" s="29"/>
      <c r="HK63" s="29"/>
      <c r="HL63" s="29"/>
      <c r="HM63" s="29"/>
      <c r="HN63" s="29"/>
      <c r="HO63" s="29"/>
      <c r="HP63" s="29"/>
      <c r="HQ63" s="29"/>
      <c r="HR63" s="29"/>
      <c r="HS63" s="29"/>
      <c r="HT63" s="29"/>
      <c r="HU63" s="29"/>
      <c r="HV63" s="29"/>
      <c r="HW63" s="29"/>
      <c r="HX63" s="29"/>
      <c r="HY63" s="29"/>
      <c r="HZ63" s="29"/>
      <c r="IA63" s="29"/>
      <c r="IB63" s="29"/>
      <c r="IC63" s="29"/>
      <c r="ID63" s="29"/>
      <c r="IE63" s="29"/>
      <c r="IF63" s="29"/>
      <c r="IG63" s="29"/>
      <c r="IH63" s="29"/>
      <c r="II63" s="29"/>
      <c r="IJ63" s="29"/>
      <c r="IK63" s="29"/>
      <c r="IL63" s="29"/>
      <c r="IM63" s="29"/>
      <c r="IN63" s="29"/>
      <c r="IO63" s="29"/>
      <c r="IP63" s="29"/>
      <c r="IQ63" s="29"/>
      <c r="IR63" s="29"/>
      <c r="IS63" s="29"/>
      <c r="IT63" s="29"/>
      <c r="IU63" s="29"/>
      <c r="IV63" s="29"/>
      <c r="IW63" s="29"/>
      <c r="IX63" s="29"/>
      <c r="IY63" s="29"/>
      <c r="IZ63" s="29"/>
      <c r="JA63" s="29"/>
      <c r="JB63" s="29"/>
      <c r="JC63" s="29"/>
      <c r="JD63" s="29"/>
      <c r="JE63" s="29"/>
      <c r="JF63" s="29"/>
      <c r="JG63" s="29"/>
      <c r="JH63" s="29"/>
      <c r="JI63" s="29"/>
    </row>
    <row r="64" s="2" customFormat="1" ht="27" customHeight="1" spans="1:269">
      <c r="A64" s="13">
        <v>56</v>
      </c>
      <c r="B64" s="11" t="s">
        <v>100</v>
      </c>
      <c r="C64" s="11" t="s">
        <v>101</v>
      </c>
      <c r="D64" s="34">
        <f>SUM(E64,S64)</f>
        <v>109.93</v>
      </c>
      <c r="E64" s="34">
        <f t="shared" si="13"/>
        <v>109.93</v>
      </c>
      <c r="F64" s="35"/>
      <c r="G64" s="35"/>
      <c r="H64" s="35">
        <v>109.93</v>
      </c>
      <c r="I64" s="35"/>
      <c r="J64" s="35"/>
      <c r="K64" s="35"/>
      <c r="L64" s="35"/>
      <c r="M64" s="35"/>
      <c r="N64" s="35"/>
      <c r="O64" s="35"/>
      <c r="P64" s="35"/>
      <c r="Q64" s="35"/>
      <c r="R64" s="11"/>
      <c r="S64" s="35"/>
      <c r="T64" s="34">
        <f>SUM(U64,AI64)</f>
        <v>109.93</v>
      </c>
      <c r="U64" s="34">
        <f t="shared" si="15"/>
        <v>109.93</v>
      </c>
      <c r="V64" s="35"/>
      <c r="W64" s="35"/>
      <c r="X64" s="35">
        <v>109.93</v>
      </c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12">
        <f t="shared" si="11"/>
        <v>100</v>
      </c>
      <c r="AK64" s="7" t="s">
        <v>24</v>
      </c>
      <c r="AL64" s="7" t="s">
        <v>25</v>
      </c>
      <c r="AM64" s="30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M64" s="29"/>
      <c r="BN64" s="29"/>
      <c r="BO64" s="29"/>
      <c r="BP64" s="29"/>
      <c r="BQ64" s="29"/>
      <c r="BR64" s="29"/>
      <c r="BS64" s="29"/>
      <c r="BT64" s="29"/>
      <c r="BU64" s="29"/>
      <c r="BV64" s="29"/>
      <c r="BW64" s="29"/>
      <c r="BX64" s="29"/>
      <c r="BY64" s="29"/>
      <c r="BZ64" s="29"/>
      <c r="CA64" s="29"/>
      <c r="CB64" s="29"/>
      <c r="CC64" s="29"/>
      <c r="CD64" s="29"/>
      <c r="CE64" s="29"/>
      <c r="CF64" s="29"/>
      <c r="CG64" s="29"/>
      <c r="CH64" s="29"/>
      <c r="CI64" s="29"/>
      <c r="CJ64" s="29"/>
      <c r="CK64" s="29"/>
      <c r="CL64" s="29"/>
      <c r="CM64" s="29"/>
      <c r="CN64" s="29"/>
      <c r="CO64" s="29"/>
      <c r="CP64" s="29"/>
      <c r="CQ64" s="29"/>
      <c r="CR64" s="29"/>
      <c r="CS64" s="29"/>
      <c r="CT64" s="29"/>
      <c r="CU64" s="29"/>
      <c r="CV64" s="29"/>
      <c r="CW64" s="29"/>
      <c r="CX64" s="29"/>
      <c r="CY64" s="29"/>
      <c r="CZ64" s="29"/>
      <c r="DA64" s="29"/>
      <c r="DB64" s="29"/>
      <c r="DC64" s="29"/>
      <c r="DD64" s="29"/>
      <c r="DE64" s="29"/>
      <c r="DF64" s="29"/>
      <c r="DG64" s="29"/>
      <c r="DH64" s="29"/>
      <c r="DI64" s="29"/>
      <c r="DJ64" s="29"/>
      <c r="DK64" s="29"/>
      <c r="DL64" s="29"/>
      <c r="DM64" s="29"/>
      <c r="DN64" s="29"/>
      <c r="DO64" s="29"/>
      <c r="DP64" s="29"/>
      <c r="DQ64" s="29"/>
      <c r="DR64" s="29"/>
      <c r="DS64" s="29"/>
      <c r="DT64" s="29"/>
      <c r="DU64" s="29"/>
      <c r="DV64" s="29"/>
      <c r="DW64" s="29"/>
      <c r="DX64" s="29"/>
      <c r="DY64" s="29"/>
      <c r="DZ64" s="29"/>
      <c r="EA64" s="29"/>
      <c r="EB64" s="29"/>
      <c r="EC64" s="29"/>
      <c r="ED64" s="29"/>
      <c r="EE64" s="29"/>
      <c r="EF64" s="29"/>
      <c r="EG64" s="29"/>
      <c r="EH64" s="29"/>
      <c r="EI64" s="29"/>
      <c r="EJ64" s="29"/>
      <c r="EK64" s="29"/>
      <c r="EL64" s="29"/>
      <c r="EM64" s="29"/>
      <c r="EN64" s="29"/>
      <c r="EO64" s="29"/>
      <c r="EP64" s="29"/>
      <c r="EQ64" s="29"/>
      <c r="ER64" s="29"/>
      <c r="ES64" s="29"/>
      <c r="ET64" s="29"/>
      <c r="EU64" s="29"/>
      <c r="EV64" s="29"/>
      <c r="EW64" s="29"/>
      <c r="EX64" s="29"/>
      <c r="EY64" s="29"/>
      <c r="EZ64" s="29"/>
      <c r="FA64" s="29"/>
      <c r="FB64" s="29"/>
      <c r="FC64" s="29"/>
      <c r="FD64" s="29"/>
      <c r="FE64" s="29"/>
      <c r="FF64" s="29"/>
      <c r="FG64" s="29"/>
      <c r="FH64" s="29"/>
      <c r="FI64" s="29"/>
      <c r="FJ64" s="29"/>
      <c r="FK64" s="29"/>
      <c r="FL64" s="29"/>
      <c r="FM64" s="29"/>
      <c r="FN64" s="29"/>
      <c r="FO64" s="29"/>
      <c r="FP64" s="29"/>
      <c r="FQ64" s="29"/>
      <c r="FR64" s="29"/>
      <c r="FS64" s="29"/>
      <c r="FT64" s="29"/>
      <c r="FU64" s="29"/>
      <c r="FV64" s="29"/>
      <c r="FW64" s="29"/>
      <c r="FX64" s="29"/>
      <c r="FY64" s="29"/>
      <c r="FZ64" s="29"/>
      <c r="GA64" s="29"/>
      <c r="GB64" s="29"/>
      <c r="GC64" s="29"/>
      <c r="GD64" s="29"/>
      <c r="GE64" s="29"/>
      <c r="GF64" s="29"/>
      <c r="GG64" s="29"/>
      <c r="GH64" s="29"/>
      <c r="GI64" s="29"/>
      <c r="GJ64" s="29"/>
      <c r="GK64" s="29"/>
      <c r="GL64" s="29"/>
      <c r="GM64" s="29"/>
      <c r="GN64" s="29"/>
      <c r="GO64" s="29"/>
      <c r="GP64" s="29"/>
      <c r="GQ64" s="29"/>
      <c r="GR64" s="29"/>
      <c r="GS64" s="29"/>
      <c r="GT64" s="29"/>
      <c r="GU64" s="29"/>
      <c r="GV64" s="29"/>
      <c r="GW64" s="29"/>
      <c r="GX64" s="29"/>
      <c r="GY64" s="29"/>
      <c r="GZ64" s="29"/>
      <c r="HA64" s="29"/>
      <c r="HB64" s="29"/>
      <c r="HC64" s="29"/>
      <c r="HD64" s="29"/>
      <c r="HE64" s="29"/>
      <c r="HF64" s="29"/>
      <c r="HG64" s="29"/>
      <c r="HH64" s="29"/>
      <c r="HI64" s="29"/>
      <c r="HJ64" s="29"/>
      <c r="HK64" s="29"/>
      <c r="HL64" s="29"/>
      <c r="HM64" s="29"/>
      <c r="HN64" s="29"/>
      <c r="HO64" s="29"/>
      <c r="HP64" s="29"/>
      <c r="HQ64" s="29"/>
      <c r="HR64" s="29"/>
      <c r="HS64" s="29"/>
      <c r="HT64" s="29"/>
      <c r="HU64" s="29"/>
      <c r="HV64" s="29"/>
      <c r="HW64" s="29"/>
      <c r="HX64" s="29"/>
      <c r="HY64" s="29"/>
      <c r="HZ64" s="29"/>
      <c r="IA64" s="29"/>
      <c r="IB64" s="29"/>
      <c r="IC64" s="29"/>
      <c r="ID64" s="29"/>
      <c r="IE64" s="29"/>
      <c r="IF64" s="29"/>
      <c r="IG64" s="29"/>
      <c r="IH64" s="29"/>
      <c r="II64" s="29"/>
      <c r="IJ64" s="29"/>
      <c r="IK64" s="29"/>
      <c r="IL64" s="29"/>
      <c r="IM64" s="29"/>
      <c r="IN64" s="29"/>
      <c r="IO64" s="29"/>
      <c r="IP64" s="29"/>
      <c r="IQ64" s="29"/>
      <c r="IR64" s="29"/>
      <c r="IS64" s="29"/>
      <c r="IT64" s="29"/>
      <c r="IU64" s="29"/>
      <c r="IV64" s="29"/>
      <c r="IW64" s="29"/>
      <c r="IX64" s="29"/>
      <c r="IY64" s="29"/>
      <c r="IZ64" s="29"/>
      <c r="JA64" s="29"/>
      <c r="JB64" s="29"/>
      <c r="JC64" s="29"/>
      <c r="JD64" s="29"/>
      <c r="JE64" s="29"/>
      <c r="JF64" s="29"/>
      <c r="JG64" s="29"/>
      <c r="JH64" s="29"/>
      <c r="JI64" s="29"/>
    </row>
    <row r="65" ht="13.5" customHeight="1" spans="3:269">
      <c r="C65" s="31"/>
      <c r="JI65"/>
    </row>
    <row r="66" ht="22" customHeight="1" spans="3:3">
      <c r="C66" s="32" t="s">
        <v>102</v>
      </c>
    </row>
  </sheetData>
  <mergeCells count="31">
    <mergeCell ref="A1:C1"/>
    <mergeCell ref="A2:AM2"/>
    <mergeCell ref="AK3:AM3"/>
    <mergeCell ref="D4:S4"/>
    <mergeCell ref="T4:AI4"/>
    <mergeCell ref="E5:Q5"/>
    <mergeCell ref="U5:AG5"/>
    <mergeCell ref="F6:H6"/>
    <mergeCell ref="I6:K6"/>
    <mergeCell ref="L6:N6"/>
    <mergeCell ref="O6:Q6"/>
    <mergeCell ref="V6:X6"/>
    <mergeCell ref="Y6:AA6"/>
    <mergeCell ref="AB6:AD6"/>
    <mergeCell ref="AE6:AG6"/>
    <mergeCell ref="C66:S66"/>
    <mergeCell ref="A4:A7"/>
    <mergeCell ref="B4:B7"/>
    <mergeCell ref="C4:C7"/>
    <mergeCell ref="D5:D7"/>
    <mergeCell ref="E6:E7"/>
    <mergeCell ref="R5:R7"/>
    <mergeCell ref="S5:S7"/>
    <mergeCell ref="T5:T7"/>
    <mergeCell ref="U6:U7"/>
    <mergeCell ref="AH5:AH7"/>
    <mergeCell ref="AI5:AI7"/>
    <mergeCell ref="AJ4:AJ7"/>
    <mergeCell ref="AK4:AK7"/>
    <mergeCell ref="AL4:AL7"/>
    <mergeCell ref="AM4:AM7"/>
  </mergeCells>
  <printOptions horizontalCentered="1"/>
  <pageMargins left="0.224277517926975" right="0.169423257741402" top="0.393700787401575" bottom="0.275659983552347" header="0.311072205933999" footer="0.311072205933999"/>
  <pageSetup paperSize="9" scale="5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I66"/>
  <sheetViews>
    <sheetView topLeftCell="C1" workbookViewId="0">
      <pane ySplit="7" topLeftCell="A8" activePane="bottomLeft" state="frozen"/>
      <selection/>
      <selection pane="bottomLeft" activeCell="H15" sqref="H15"/>
    </sheetView>
  </sheetViews>
  <sheetFormatPr defaultColWidth="8.875" defaultRowHeight="15.75"/>
  <cols>
    <col min="1" max="1" width="3.5" style="3" customWidth="1"/>
    <col min="2" max="2" width="34.125" style="3" customWidth="1"/>
    <col min="3" max="3" width="31.625" style="3" customWidth="1"/>
    <col min="4" max="4" width="13.25" style="3" customWidth="1"/>
    <col min="5" max="5" width="11.75" style="3" customWidth="1"/>
    <col min="6" max="6" width="9.625" style="3" customWidth="1"/>
    <col min="7" max="7" width="8.125" style="3" customWidth="1"/>
    <col min="8" max="8" width="10.625" style="3" customWidth="1"/>
    <col min="9" max="9" width="7.875" style="3" customWidth="1"/>
    <col min="10" max="11" width="6.375" style="3" customWidth="1"/>
    <col min="12" max="17" width="5.875" style="3" hidden="1" customWidth="1"/>
    <col min="18" max="18" width="10.375" style="3" customWidth="1"/>
    <col min="19" max="19" width="11.875" style="3" customWidth="1"/>
    <col min="20" max="20" width="13" style="3" customWidth="1"/>
    <col min="21" max="21" width="10.625" style="3" customWidth="1"/>
    <col min="22" max="22" width="9.25" style="3" customWidth="1"/>
    <col min="23" max="23" width="8.5" style="3" customWidth="1"/>
    <col min="24" max="24" width="10.625" style="3" customWidth="1"/>
    <col min="25" max="25" width="7" style="3" customWidth="1"/>
    <col min="26" max="26" width="4" style="3" customWidth="1"/>
    <col min="27" max="27" width="5.75" style="3" customWidth="1"/>
    <col min="28" max="33" width="5.625" style="3" hidden="1" customWidth="1"/>
    <col min="34" max="34" width="7.25" style="3" customWidth="1"/>
    <col min="35" max="35" width="13.625" style="3" customWidth="1"/>
    <col min="36" max="36" width="9.375" style="3" customWidth="1"/>
    <col min="37" max="39" width="4.375" style="3" customWidth="1"/>
    <col min="40" max="269" width="8.875" style="3"/>
  </cols>
  <sheetData>
    <row r="1" ht="23" customHeight="1" spans="1:3">
      <c r="A1" s="4" t="s">
        <v>0</v>
      </c>
      <c r="B1" s="4"/>
      <c r="C1" s="4"/>
    </row>
    <row r="2" ht="23" customHeight="1" spans="1:39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</row>
    <row r="3" ht="25" customHeight="1" spans="1:39">
      <c r="A3" s="6" t="s">
        <v>2</v>
      </c>
      <c r="B3" s="6"/>
      <c r="AK3" s="23"/>
      <c r="AL3" s="23"/>
      <c r="AM3" s="23"/>
    </row>
    <row r="4" ht="19" customHeight="1" spans="1:39">
      <c r="A4" s="7" t="s">
        <v>3</v>
      </c>
      <c r="B4" s="7" t="s">
        <v>4</v>
      </c>
      <c r="C4" s="7" t="s">
        <v>5</v>
      </c>
      <c r="D4" s="7" t="s">
        <v>6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7" t="s">
        <v>7</v>
      </c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7" t="s">
        <v>8</v>
      </c>
      <c r="AK4" s="7" t="s">
        <v>9</v>
      </c>
      <c r="AL4" s="24" t="s">
        <v>10</v>
      </c>
      <c r="AM4" s="7" t="s">
        <v>11</v>
      </c>
    </row>
    <row r="5" ht="19" customHeight="1" spans="1:39">
      <c r="A5" s="8"/>
      <c r="B5" s="8"/>
      <c r="C5" s="8"/>
      <c r="D5" s="7" t="s">
        <v>12</v>
      </c>
      <c r="E5" s="14" t="s">
        <v>13</v>
      </c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20"/>
      <c r="R5" s="7" t="s">
        <v>14</v>
      </c>
      <c r="S5" s="7" t="s">
        <v>15</v>
      </c>
      <c r="T5" s="7" t="s">
        <v>12</v>
      </c>
      <c r="U5" s="14" t="s">
        <v>13</v>
      </c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20"/>
      <c r="AH5" s="7" t="s">
        <v>14</v>
      </c>
      <c r="AI5" s="7" t="s">
        <v>15</v>
      </c>
      <c r="AJ5" s="8"/>
      <c r="AK5" s="8"/>
      <c r="AL5" s="25"/>
      <c r="AM5" s="8"/>
    </row>
    <row r="6" ht="19" customHeight="1" spans="1:39">
      <c r="A6" s="8"/>
      <c r="B6" s="8"/>
      <c r="C6" s="8"/>
      <c r="D6" s="8"/>
      <c r="E6" s="7" t="s">
        <v>16</v>
      </c>
      <c r="F6" s="7" t="s">
        <v>17</v>
      </c>
      <c r="G6" s="8"/>
      <c r="H6" s="8"/>
      <c r="I6" s="7" t="s">
        <v>18</v>
      </c>
      <c r="J6" s="8"/>
      <c r="K6" s="8"/>
      <c r="L6" s="17" t="s">
        <v>19</v>
      </c>
      <c r="M6" s="18"/>
      <c r="N6" s="19"/>
      <c r="O6" s="18" t="s">
        <v>20</v>
      </c>
      <c r="P6" s="18"/>
      <c r="Q6" s="19"/>
      <c r="R6" s="8"/>
      <c r="S6" s="8"/>
      <c r="T6" s="8"/>
      <c r="U6" s="22" t="s">
        <v>16</v>
      </c>
      <c r="V6" s="7" t="s">
        <v>17</v>
      </c>
      <c r="W6" s="8"/>
      <c r="X6" s="8"/>
      <c r="Y6" s="7" t="s">
        <v>18</v>
      </c>
      <c r="Z6" s="8"/>
      <c r="AA6" s="8"/>
      <c r="AB6" s="17" t="s">
        <v>19</v>
      </c>
      <c r="AC6" s="18"/>
      <c r="AD6" s="19"/>
      <c r="AE6" s="18" t="s">
        <v>20</v>
      </c>
      <c r="AF6" s="18"/>
      <c r="AG6" s="19"/>
      <c r="AH6" s="8"/>
      <c r="AI6" s="8"/>
      <c r="AJ6" s="8"/>
      <c r="AK6" s="8"/>
      <c r="AL6" s="25"/>
      <c r="AM6" s="8"/>
    </row>
    <row r="7" ht="19" customHeight="1" spans="1:39">
      <c r="A7" s="8"/>
      <c r="B7" s="8"/>
      <c r="C7" s="8"/>
      <c r="D7" s="8"/>
      <c r="E7" s="8"/>
      <c r="F7" s="7" t="s">
        <v>21</v>
      </c>
      <c r="G7" s="7" t="s">
        <v>22</v>
      </c>
      <c r="H7" s="7" t="s">
        <v>23</v>
      </c>
      <c r="I7" s="7" t="s">
        <v>21</v>
      </c>
      <c r="J7" s="7" t="s">
        <v>22</v>
      </c>
      <c r="K7" s="7" t="s">
        <v>23</v>
      </c>
      <c r="L7" s="7" t="s">
        <v>21</v>
      </c>
      <c r="M7" s="7" t="s">
        <v>22</v>
      </c>
      <c r="N7" s="7" t="s">
        <v>23</v>
      </c>
      <c r="O7" s="7" t="s">
        <v>21</v>
      </c>
      <c r="P7" s="7" t="s">
        <v>22</v>
      </c>
      <c r="Q7" s="7" t="s">
        <v>23</v>
      </c>
      <c r="R7" s="8"/>
      <c r="S7" s="8"/>
      <c r="T7" s="8"/>
      <c r="U7" s="8"/>
      <c r="V7" s="7" t="s">
        <v>21</v>
      </c>
      <c r="W7" s="7" t="s">
        <v>22</v>
      </c>
      <c r="X7" s="7" t="s">
        <v>23</v>
      </c>
      <c r="Y7" s="7" t="s">
        <v>21</v>
      </c>
      <c r="Z7" s="7" t="s">
        <v>22</v>
      </c>
      <c r="AA7" s="7" t="s">
        <v>23</v>
      </c>
      <c r="AB7" s="7" t="s">
        <v>21</v>
      </c>
      <c r="AC7" s="7" t="s">
        <v>22</v>
      </c>
      <c r="AD7" s="7" t="s">
        <v>23</v>
      </c>
      <c r="AE7" s="7" t="s">
        <v>21</v>
      </c>
      <c r="AF7" s="7" t="s">
        <v>22</v>
      </c>
      <c r="AG7" s="7" t="s">
        <v>23</v>
      </c>
      <c r="AH7" s="8"/>
      <c r="AI7" s="8"/>
      <c r="AJ7" s="8"/>
      <c r="AK7" s="8"/>
      <c r="AL7" s="26"/>
      <c r="AM7" s="8"/>
    </row>
    <row r="8" s="1" customFormat="1" ht="23" customHeight="1" spans="1:269">
      <c r="A8" s="7"/>
      <c r="B8" s="7"/>
      <c r="C8" s="7" t="s">
        <v>12</v>
      </c>
      <c r="D8" s="9">
        <f>E8+R8+S8</f>
        <v>22434.297243</v>
      </c>
      <c r="E8" s="9">
        <f>SUM(F8:Q8)</f>
        <v>8423.6307</v>
      </c>
      <c r="F8" s="9">
        <f t="shared" ref="F8:S8" si="0">SUM(F9:F64)</f>
        <v>5965.87</v>
      </c>
      <c r="G8" s="9">
        <f t="shared" si="0"/>
        <v>367.14</v>
      </c>
      <c r="H8" s="9">
        <f t="shared" si="0"/>
        <v>1951.2607</v>
      </c>
      <c r="I8" s="9">
        <f t="shared" si="0"/>
        <v>139.36</v>
      </c>
      <c r="J8" s="9">
        <f t="shared" si="0"/>
        <v>0</v>
      </c>
      <c r="K8" s="9">
        <f t="shared" si="0"/>
        <v>0</v>
      </c>
      <c r="L8" s="9">
        <f t="shared" si="0"/>
        <v>0</v>
      </c>
      <c r="M8" s="9">
        <f t="shared" si="0"/>
        <v>0</v>
      </c>
      <c r="N8" s="9">
        <f t="shared" si="0"/>
        <v>0</v>
      </c>
      <c r="O8" s="9">
        <f t="shared" si="0"/>
        <v>0</v>
      </c>
      <c r="P8" s="9">
        <f t="shared" si="0"/>
        <v>0</v>
      </c>
      <c r="Q8" s="9">
        <f t="shared" si="0"/>
        <v>0</v>
      </c>
      <c r="R8" s="9">
        <f t="shared" si="0"/>
        <v>6915</v>
      </c>
      <c r="S8" s="9">
        <f t="shared" si="0"/>
        <v>7095.666543</v>
      </c>
      <c r="T8" s="9">
        <f>U8+AH8+AI8</f>
        <v>22165.321243</v>
      </c>
      <c r="U8" s="9">
        <f>SUM(V8:AG8)</f>
        <v>8154.6547</v>
      </c>
      <c r="V8" s="9">
        <f t="shared" ref="V8:AI8" si="1">SUM(V9:V64)</f>
        <v>5765.87</v>
      </c>
      <c r="W8" s="9">
        <f t="shared" si="1"/>
        <v>302.34</v>
      </c>
      <c r="X8" s="9">
        <f t="shared" si="1"/>
        <v>1947.0847</v>
      </c>
      <c r="Y8" s="9">
        <f t="shared" si="1"/>
        <v>139.36</v>
      </c>
      <c r="Z8" s="9">
        <f t="shared" si="1"/>
        <v>0</v>
      </c>
      <c r="AA8" s="9">
        <f t="shared" si="1"/>
        <v>0</v>
      </c>
      <c r="AB8" s="9">
        <f t="shared" si="1"/>
        <v>0</v>
      </c>
      <c r="AC8" s="9">
        <f t="shared" si="1"/>
        <v>0</v>
      </c>
      <c r="AD8" s="9">
        <f t="shared" si="1"/>
        <v>0</v>
      </c>
      <c r="AE8" s="9">
        <f t="shared" si="1"/>
        <v>0</v>
      </c>
      <c r="AF8" s="9">
        <f t="shared" si="1"/>
        <v>0</v>
      </c>
      <c r="AG8" s="9">
        <f t="shared" si="1"/>
        <v>0</v>
      </c>
      <c r="AH8" s="9">
        <f t="shared" si="1"/>
        <v>6915</v>
      </c>
      <c r="AI8" s="9">
        <f t="shared" si="1"/>
        <v>7095.666543</v>
      </c>
      <c r="AJ8" s="9">
        <f t="shared" ref="AJ8:AJ64" si="2">T8/D8*100</f>
        <v>98.8010500302882</v>
      </c>
      <c r="AK8" s="7" t="s">
        <v>24</v>
      </c>
      <c r="AL8" s="7" t="s">
        <v>25</v>
      </c>
      <c r="AM8" s="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  <c r="IO8" s="27"/>
      <c r="IP8" s="27"/>
      <c r="IQ8" s="27"/>
      <c r="IR8" s="27"/>
      <c r="IS8" s="27"/>
      <c r="IT8" s="27"/>
      <c r="IU8" s="27"/>
      <c r="IV8" s="27"/>
      <c r="IW8" s="27"/>
      <c r="IX8" s="27"/>
      <c r="IY8" s="27"/>
      <c r="IZ8" s="27"/>
      <c r="JA8" s="27"/>
      <c r="JB8" s="27"/>
      <c r="JC8" s="27"/>
      <c r="JD8" s="27"/>
      <c r="JE8" s="27"/>
      <c r="JF8" s="27"/>
      <c r="JG8" s="27"/>
      <c r="JH8" s="27"/>
      <c r="JI8" s="27"/>
    </row>
    <row r="9" s="2" customFormat="1" ht="24" customHeight="1" spans="1:269">
      <c r="A9" s="10">
        <v>1</v>
      </c>
      <c r="B9" s="11" t="s">
        <v>26</v>
      </c>
      <c r="C9" s="11" t="s">
        <v>27</v>
      </c>
      <c r="D9" s="12">
        <f t="shared" ref="D9:D52" si="3">SUM(E9,S9)</f>
        <v>40</v>
      </c>
      <c r="E9" s="12">
        <f t="shared" ref="E9:E64" si="4">SUM(F9:K9)</f>
        <v>0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21"/>
      <c r="S9" s="12">
        <v>40</v>
      </c>
      <c r="T9" s="12">
        <f t="shared" ref="T9:T52" si="5">SUM(U9,AI9)</f>
        <v>40</v>
      </c>
      <c r="U9" s="12">
        <f t="shared" ref="U9:U64" si="6">SUM(V9:AA9)</f>
        <v>0</v>
      </c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>
        <v>40</v>
      </c>
      <c r="AJ9" s="12">
        <f t="shared" si="2"/>
        <v>100</v>
      </c>
      <c r="AK9" s="7" t="s">
        <v>24</v>
      </c>
      <c r="AL9" s="7" t="s">
        <v>25</v>
      </c>
      <c r="AM9" s="28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29"/>
      <c r="FQ9" s="29"/>
      <c r="FR9" s="29"/>
      <c r="FS9" s="29"/>
      <c r="FT9" s="29"/>
      <c r="FU9" s="29"/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  <c r="GL9" s="29"/>
      <c r="GM9" s="29"/>
      <c r="GN9" s="29"/>
      <c r="GO9" s="29"/>
      <c r="GP9" s="29"/>
      <c r="GQ9" s="29"/>
      <c r="GR9" s="29"/>
      <c r="GS9" s="29"/>
      <c r="GT9" s="29"/>
      <c r="GU9" s="29"/>
      <c r="GV9" s="29"/>
      <c r="GW9" s="29"/>
      <c r="GX9" s="29"/>
      <c r="GY9" s="29"/>
      <c r="GZ9" s="29"/>
      <c r="HA9" s="29"/>
      <c r="HB9" s="29"/>
      <c r="HC9" s="29"/>
      <c r="HD9" s="29"/>
      <c r="HE9" s="29"/>
      <c r="HF9" s="29"/>
      <c r="HG9" s="29"/>
      <c r="HH9" s="29"/>
      <c r="HI9" s="29"/>
      <c r="HJ9" s="29"/>
      <c r="HK9" s="29"/>
      <c r="HL9" s="29"/>
      <c r="HM9" s="29"/>
      <c r="HN9" s="29"/>
      <c r="HO9" s="29"/>
      <c r="HP9" s="29"/>
      <c r="HQ9" s="29"/>
      <c r="HR9" s="29"/>
      <c r="HS9" s="29"/>
      <c r="HT9" s="29"/>
      <c r="HU9" s="29"/>
      <c r="HV9" s="29"/>
      <c r="HW9" s="29"/>
      <c r="HX9" s="29"/>
      <c r="HY9" s="29"/>
      <c r="HZ9" s="29"/>
      <c r="IA9" s="29"/>
      <c r="IB9" s="29"/>
      <c r="IC9" s="29"/>
      <c r="ID9" s="29"/>
      <c r="IE9" s="29"/>
      <c r="IF9" s="29"/>
      <c r="IG9" s="29"/>
      <c r="IH9" s="29"/>
      <c r="II9" s="29"/>
      <c r="IJ9" s="29"/>
      <c r="IK9" s="29"/>
      <c r="IL9" s="29"/>
      <c r="IM9" s="29"/>
      <c r="IN9" s="29"/>
      <c r="IO9" s="29"/>
      <c r="IP9" s="29"/>
      <c r="IQ9" s="29"/>
      <c r="IR9" s="29"/>
      <c r="IS9" s="29"/>
      <c r="IT9" s="29"/>
      <c r="IU9" s="29"/>
      <c r="IV9" s="29"/>
      <c r="IW9" s="29"/>
      <c r="IX9" s="29"/>
      <c r="IY9" s="29"/>
      <c r="IZ9" s="29"/>
      <c r="JA9" s="29"/>
      <c r="JB9" s="29"/>
      <c r="JC9" s="29"/>
      <c r="JD9" s="29"/>
      <c r="JE9" s="29"/>
      <c r="JF9" s="29"/>
      <c r="JG9" s="29"/>
      <c r="JH9" s="29"/>
      <c r="JI9" s="29"/>
    </row>
    <row r="10" s="2" customFormat="1" ht="27" customHeight="1" spans="1:269">
      <c r="A10" s="13">
        <v>2</v>
      </c>
      <c r="B10" s="11" t="s">
        <v>28</v>
      </c>
      <c r="C10" s="11" t="s">
        <v>29</v>
      </c>
      <c r="D10" s="12">
        <f t="shared" si="3"/>
        <v>13.912362</v>
      </c>
      <c r="E10" s="12">
        <f t="shared" si="4"/>
        <v>0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21"/>
      <c r="S10" s="12">
        <v>13.912362</v>
      </c>
      <c r="T10" s="12">
        <f t="shared" si="5"/>
        <v>13.912362</v>
      </c>
      <c r="U10" s="12">
        <f t="shared" si="6"/>
        <v>0</v>
      </c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2">
        <v>13.912362</v>
      </c>
      <c r="AJ10" s="12">
        <f t="shared" si="2"/>
        <v>100</v>
      </c>
      <c r="AK10" s="7" t="s">
        <v>24</v>
      </c>
      <c r="AL10" s="7" t="s">
        <v>25</v>
      </c>
      <c r="AM10" s="30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  <c r="FG10" s="29"/>
      <c r="FH10" s="29"/>
      <c r="FI10" s="29"/>
      <c r="FJ10" s="29"/>
      <c r="FK10" s="29"/>
      <c r="FL10" s="29"/>
      <c r="FM10" s="29"/>
      <c r="FN10" s="29"/>
      <c r="FO10" s="29"/>
      <c r="FP10" s="29"/>
      <c r="FQ10" s="29"/>
      <c r="FR10" s="29"/>
      <c r="FS10" s="29"/>
      <c r="FT10" s="29"/>
      <c r="FU10" s="29"/>
      <c r="FV10" s="29"/>
      <c r="FW10" s="29"/>
      <c r="FX10" s="29"/>
      <c r="FY10" s="29"/>
      <c r="FZ10" s="29"/>
      <c r="GA10" s="29"/>
      <c r="GB10" s="29"/>
      <c r="GC10" s="29"/>
      <c r="GD10" s="29"/>
      <c r="GE10" s="29"/>
      <c r="GF10" s="29"/>
      <c r="GG10" s="29"/>
      <c r="GH10" s="29"/>
      <c r="GI10" s="29"/>
      <c r="GJ10" s="29"/>
      <c r="GK10" s="29"/>
      <c r="GL10" s="29"/>
      <c r="GM10" s="29"/>
      <c r="GN10" s="29"/>
      <c r="GO10" s="29"/>
      <c r="GP10" s="29"/>
      <c r="GQ10" s="29"/>
      <c r="GR10" s="29"/>
      <c r="GS10" s="29"/>
      <c r="GT10" s="29"/>
      <c r="GU10" s="29"/>
      <c r="GV10" s="29"/>
      <c r="GW10" s="29"/>
      <c r="GX10" s="29"/>
      <c r="GY10" s="29"/>
      <c r="GZ10" s="29"/>
      <c r="HA10" s="29"/>
      <c r="HB10" s="29"/>
      <c r="HC10" s="29"/>
      <c r="HD10" s="29"/>
      <c r="HE10" s="29"/>
      <c r="HF10" s="29"/>
      <c r="HG10" s="29"/>
      <c r="HH10" s="29"/>
      <c r="HI10" s="29"/>
      <c r="HJ10" s="29"/>
      <c r="HK10" s="29"/>
      <c r="HL10" s="29"/>
      <c r="HM10" s="29"/>
      <c r="HN10" s="29"/>
      <c r="HO10" s="29"/>
      <c r="HP10" s="29"/>
      <c r="HQ10" s="29"/>
      <c r="HR10" s="29"/>
      <c r="HS10" s="29"/>
      <c r="HT10" s="29"/>
      <c r="HU10" s="29"/>
      <c r="HV10" s="29"/>
      <c r="HW10" s="29"/>
      <c r="HX10" s="29"/>
      <c r="HY10" s="29"/>
      <c r="HZ10" s="29"/>
      <c r="IA10" s="29"/>
      <c r="IB10" s="29"/>
      <c r="IC10" s="29"/>
      <c r="ID10" s="29"/>
      <c r="IE10" s="29"/>
      <c r="IF10" s="29"/>
      <c r="IG10" s="29"/>
      <c r="IH10" s="29"/>
      <c r="II10" s="29"/>
      <c r="IJ10" s="29"/>
      <c r="IK10" s="29"/>
      <c r="IL10" s="29"/>
      <c r="IM10" s="29"/>
      <c r="IN10" s="29"/>
      <c r="IO10" s="29"/>
      <c r="IP10" s="29"/>
      <c r="IQ10" s="29"/>
      <c r="IR10" s="29"/>
      <c r="IS10" s="29"/>
      <c r="IT10" s="29"/>
      <c r="IU10" s="29"/>
      <c r="IV10" s="29"/>
      <c r="IW10" s="29"/>
      <c r="IX10" s="29"/>
      <c r="IY10" s="29"/>
      <c r="IZ10" s="29"/>
      <c r="JA10" s="29"/>
      <c r="JB10" s="29"/>
      <c r="JC10" s="29"/>
      <c r="JD10" s="29"/>
      <c r="JE10" s="29"/>
      <c r="JF10" s="29"/>
      <c r="JG10" s="29"/>
      <c r="JH10" s="29"/>
      <c r="JI10" s="29"/>
    </row>
    <row r="11" s="2" customFormat="1" ht="27" customHeight="1" spans="1:269">
      <c r="A11" s="13">
        <v>3</v>
      </c>
      <c r="B11" s="11" t="s">
        <v>30</v>
      </c>
      <c r="C11" s="11" t="s">
        <v>31</v>
      </c>
      <c r="D11" s="12">
        <f t="shared" si="3"/>
        <v>15.66</v>
      </c>
      <c r="E11" s="12">
        <f t="shared" si="4"/>
        <v>0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21"/>
      <c r="S11" s="12">
        <v>15.66</v>
      </c>
      <c r="T11" s="12">
        <f t="shared" si="5"/>
        <v>15.66</v>
      </c>
      <c r="U11" s="12">
        <f t="shared" si="6"/>
        <v>0</v>
      </c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2">
        <v>15.66</v>
      </c>
      <c r="AJ11" s="12">
        <f t="shared" si="2"/>
        <v>100</v>
      </c>
      <c r="AK11" s="7" t="s">
        <v>24</v>
      </c>
      <c r="AL11" s="7" t="s">
        <v>25</v>
      </c>
      <c r="AM11" s="30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  <c r="IA11" s="29"/>
      <c r="IB11" s="29"/>
      <c r="IC11" s="29"/>
      <c r="ID11" s="29"/>
      <c r="IE11" s="29"/>
      <c r="IF11" s="29"/>
      <c r="IG11" s="29"/>
      <c r="IH11" s="29"/>
      <c r="II11" s="29"/>
      <c r="IJ11" s="29"/>
      <c r="IK11" s="29"/>
      <c r="IL11" s="29"/>
      <c r="IM11" s="29"/>
      <c r="IN11" s="29"/>
      <c r="IO11" s="29"/>
      <c r="IP11" s="29"/>
      <c r="IQ11" s="29"/>
      <c r="IR11" s="29"/>
      <c r="IS11" s="29"/>
      <c r="IT11" s="29"/>
      <c r="IU11" s="29"/>
      <c r="IV11" s="29"/>
      <c r="IW11" s="29"/>
      <c r="IX11" s="29"/>
      <c r="IY11" s="29"/>
      <c r="IZ11" s="29"/>
      <c r="JA11" s="29"/>
      <c r="JB11" s="29"/>
      <c r="JC11" s="29"/>
      <c r="JD11" s="29"/>
      <c r="JE11" s="29"/>
      <c r="JF11" s="29"/>
      <c r="JG11" s="29"/>
      <c r="JH11" s="29"/>
      <c r="JI11" s="29"/>
    </row>
    <row r="12" s="2" customFormat="1" ht="27" customHeight="1" spans="1:269">
      <c r="A12" s="10">
        <v>4</v>
      </c>
      <c r="B12" s="11" t="s">
        <v>32</v>
      </c>
      <c r="C12" s="11" t="s">
        <v>33</v>
      </c>
      <c r="D12" s="12">
        <f t="shared" si="3"/>
        <v>316.47</v>
      </c>
      <c r="E12" s="12">
        <f t="shared" si="4"/>
        <v>106</v>
      </c>
      <c r="F12" s="16">
        <v>106</v>
      </c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21"/>
      <c r="S12" s="12">
        <v>210.47</v>
      </c>
      <c r="T12" s="12">
        <f t="shared" si="5"/>
        <v>316.47</v>
      </c>
      <c r="U12" s="12">
        <f t="shared" si="6"/>
        <v>106</v>
      </c>
      <c r="V12" s="16">
        <v>106</v>
      </c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2">
        <v>210.47</v>
      </c>
      <c r="AJ12" s="12">
        <f t="shared" si="2"/>
        <v>100</v>
      </c>
      <c r="AK12" s="7" t="s">
        <v>24</v>
      </c>
      <c r="AL12" s="7" t="s">
        <v>25</v>
      </c>
      <c r="AM12" s="30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9"/>
      <c r="GC12" s="29"/>
      <c r="GD12" s="29"/>
      <c r="GE12" s="29"/>
      <c r="GF12" s="29"/>
      <c r="GG12" s="29"/>
      <c r="GH12" s="29"/>
      <c r="GI12" s="29"/>
      <c r="GJ12" s="29"/>
      <c r="GK12" s="29"/>
      <c r="GL12" s="29"/>
      <c r="GM12" s="29"/>
      <c r="GN12" s="29"/>
      <c r="GO12" s="29"/>
      <c r="GP12" s="29"/>
      <c r="GQ12" s="29"/>
      <c r="GR12" s="29"/>
      <c r="GS12" s="29"/>
      <c r="GT12" s="29"/>
      <c r="GU12" s="29"/>
      <c r="GV12" s="29"/>
      <c r="GW12" s="29"/>
      <c r="GX12" s="29"/>
      <c r="GY12" s="29"/>
      <c r="GZ12" s="29"/>
      <c r="HA12" s="29"/>
      <c r="HB12" s="29"/>
      <c r="HC12" s="29"/>
      <c r="HD12" s="29"/>
      <c r="HE12" s="29"/>
      <c r="HF12" s="29"/>
      <c r="HG12" s="29"/>
      <c r="HH12" s="29"/>
      <c r="HI12" s="29"/>
      <c r="HJ12" s="29"/>
      <c r="HK12" s="29"/>
      <c r="HL12" s="29"/>
      <c r="HM12" s="29"/>
      <c r="HN12" s="29"/>
      <c r="HO12" s="29"/>
      <c r="HP12" s="29"/>
      <c r="HQ12" s="29"/>
      <c r="HR12" s="29"/>
      <c r="HS12" s="29"/>
      <c r="HT12" s="29"/>
      <c r="HU12" s="29"/>
      <c r="HV12" s="29"/>
      <c r="HW12" s="29"/>
      <c r="HX12" s="29"/>
      <c r="HY12" s="29"/>
      <c r="HZ12" s="29"/>
      <c r="IA12" s="29"/>
      <c r="IB12" s="29"/>
      <c r="IC12" s="29"/>
      <c r="ID12" s="29"/>
      <c r="IE12" s="29"/>
      <c r="IF12" s="29"/>
      <c r="IG12" s="29"/>
      <c r="IH12" s="29"/>
      <c r="II12" s="29"/>
      <c r="IJ12" s="29"/>
      <c r="IK12" s="29"/>
      <c r="IL12" s="29"/>
      <c r="IM12" s="29"/>
      <c r="IN12" s="29"/>
      <c r="IO12" s="29"/>
      <c r="IP12" s="29"/>
      <c r="IQ12" s="29"/>
      <c r="IR12" s="29"/>
      <c r="IS12" s="29"/>
      <c r="IT12" s="29"/>
      <c r="IU12" s="29"/>
      <c r="IV12" s="29"/>
      <c r="IW12" s="29"/>
      <c r="IX12" s="29"/>
      <c r="IY12" s="29"/>
      <c r="IZ12" s="29"/>
      <c r="JA12" s="29"/>
      <c r="JB12" s="29"/>
      <c r="JC12" s="29"/>
      <c r="JD12" s="29"/>
      <c r="JE12" s="29"/>
      <c r="JF12" s="29"/>
      <c r="JG12" s="29"/>
      <c r="JH12" s="29"/>
      <c r="JI12" s="29"/>
    </row>
    <row r="13" s="2" customFormat="1" ht="27" customHeight="1" spans="1:269">
      <c r="A13" s="13">
        <v>5</v>
      </c>
      <c r="B13" s="11" t="s">
        <v>34</v>
      </c>
      <c r="C13" s="11" t="s">
        <v>35</v>
      </c>
      <c r="D13" s="12">
        <f t="shared" si="3"/>
        <v>2</v>
      </c>
      <c r="E13" s="12">
        <f t="shared" si="4"/>
        <v>0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21"/>
      <c r="S13" s="12">
        <v>2</v>
      </c>
      <c r="T13" s="12">
        <f t="shared" si="5"/>
        <v>2</v>
      </c>
      <c r="U13" s="12">
        <f t="shared" si="6"/>
        <v>0</v>
      </c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2">
        <v>2</v>
      </c>
      <c r="AJ13" s="12">
        <f t="shared" si="2"/>
        <v>100</v>
      </c>
      <c r="AK13" s="7" t="s">
        <v>24</v>
      </c>
      <c r="AL13" s="7" t="s">
        <v>25</v>
      </c>
      <c r="AM13" s="30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  <c r="FF13" s="29"/>
      <c r="FG13" s="29"/>
      <c r="FH13" s="29"/>
      <c r="FI13" s="29"/>
      <c r="FJ13" s="29"/>
      <c r="FK13" s="29"/>
      <c r="FL13" s="29"/>
      <c r="FM13" s="29"/>
      <c r="FN13" s="29"/>
      <c r="FO13" s="29"/>
      <c r="FP13" s="29"/>
      <c r="FQ13" s="29"/>
      <c r="FR13" s="29"/>
      <c r="FS13" s="29"/>
      <c r="FT13" s="29"/>
      <c r="FU13" s="29"/>
      <c r="FV13" s="29"/>
      <c r="FW13" s="29"/>
      <c r="FX13" s="29"/>
      <c r="FY13" s="29"/>
      <c r="FZ13" s="29"/>
      <c r="GA13" s="29"/>
      <c r="GB13" s="29"/>
      <c r="GC13" s="29"/>
      <c r="GD13" s="29"/>
      <c r="GE13" s="29"/>
      <c r="GF13" s="29"/>
      <c r="GG13" s="29"/>
      <c r="GH13" s="29"/>
      <c r="GI13" s="29"/>
      <c r="GJ13" s="29"/>
      <c r="GK13" s="29"/>
      <c r="GL13" s="29"/>
      <c r="GM13" s="29"/>
      <c r="GN13" s="29"/>
      <c r="GO13" s="29"/>
      <c r="GP13" s="29"/>
      <c r="GQ13" s="29"/>
      <c r="GR13" s="29"/>
      <c r="GS13" s="29"/>
      <c r="GT13" s="29"/>
      <c r="GU13" s="29"/>
      <c r="GV13" s="29"/>
      <c r="GW13" s="29"/>
      <c r="GX13" s="29"/>
      <c r="GY13" s="29"/>
      <c r="GZ13" s="29"/>
      <c r="HA13" s="29"/>
      <c r="HB13" s="29"/>
      <c r="HC13" s="29"/>
      <c r="HD13" s="29"/>
      <c r="HE13" s="29"/>
      <c r="HF13" s="29"/>
      <c r="HG13" s="29"/>
      <c r="HH13" s="29"/>
      <c r="HI13" s="29"/>
      <c r="HJ13" s="29"/>
      <c r="HK13" s="29"/>
      <c r="HL13" s="29"/>
      <c r="HM13" s="29"/>
      <c r="HN13" s="29"/>
      <c r="HO13" s="29"/>
      <c r="HP13" s="29"/>
      <c r="HQ13" s="29"/>
      <c r="HR13" s="29"/>
      <c r="HS13" s="29"/>
      <c r="HT13" s="29"/>
      <c r="HU13" s="29"/>
      <c r="HV13" s="29"/>
      <c r="HW13" s="29"/>
      <c r="HX13" s="29"/>
      <c r="HY13" s="29"/>
      <c r="HZ13" s="29"/>
      <c r="IA13" s="29"/>
      <c r="IB13" s="29"/>
      <c r="IC13" s="29"/>
      <c r="ID13" s="29"/>
      <c r="IE13" s="29"/>
      <c r="IF13" s="29"/>
      <c r="IG13" s="29"/>
      <c r="IH13" s="29"/>
      <c r="II13" s="29"/>
      <c r="IJ13" s="29"/>
      <c r="IK13" s="29"/>
      <c r="IL13" s="29"/>
      <c r="IM13" s="29"/>
      <c r="IN13" s="29"/>
      <c r="IO13" s="29"/>
      <c r="IP13" s="29"/>
      <c r="IQ13" s="29"/>
      <c r="IR13" s="29"/>
      <c r="IS13" s="29"/>
      <c r="IT13" s="29"/>
      <c r="IU13" s="29"/>
      <c r="IV13" s="29"/>
      <c r="IW13" s="29"/>
      <c r="IX13" s="29"/>
      <c r="IY13" s="29"/>
      <c r="IZ13" s="29"/>
      <c r="JA13" s="29"/>
      <c r="JB13" s="29"/>
      <c r="JC13" s="29"/>
      <c r="JD13" s="29"/>
      <c r="JE13" s="29"/>
      <c r="JF13" s="29"/>
      <c r="JG13" s="29"/>
      <c r="JH13" s="29"/>
      <c r="JI13" s="29"/>
    </row>
    <row r="14" s="2" customFormat="1" ht="27" customHeight="1" spans="1:269">
      <c r="A14" s="13">
        <v>6</v>
      </c>
      <c r="B14" s="11" t="s">
        <v>34</v>
      </c>
      <c r="C14" s="11" t="s">
        <v>36</v>
      </c>
      <c r="D14" s="12">
        <f t="shared" si="3"/>
        <v>25</v>
      </c>
      <c r="E14" s="12">
        <f t="shared" si="4"/>
        <v>0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21"/>
      <c r="S14" s="12">
        <v>25</v>
      </c>
      <c r="T14" s="12">
        <f t="shared" si="5"/>
        <v>25</v>
      </c>
      <c r="U14" s="12">
        <f t="shared" si="6"/>
        <v>0</v>
      </c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2">
        <v>25</v>
      </c>
      <c r="AJ14" s="12">
        <f t="shared" si="2"/>
        <v>100</v>
      </c>
      <c r="AK14" s="7" t="s">
        <v>24</v>
      </c>
      <c r="AL14" s="7" t="s">
        <v>25</v>
      </c>
      <c r="AM14" s="30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  <c r="FF14" s="29"/>
      <c r="FG14" s="29"/>
      <c r="FH14" s="29"/>
      <c r="FI14" s="29"/>
      <c r="FJ14" s="29"/>
      <c r="FK14" s="29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29"/>
      <c r="FW14" s="29"/>
      <c r="FX14" s="29"/>
      <c r="FY14" s="29"/>
      <c r="FZ14" s="29"/>
      <c r="GA14" s="29"/>
      <c r="GB14" s="29"/>
      <c r="GC14" s="29"/>
      <c r="GD14" s="29"/>
      <c r="GE14" s="29"/>
      <c r="GF14" s="29"/>
      <c r="GG14" s="29"/>
      <c r="GH14" s="29"/>
      <c r="GI14" s="29"/>
      <c r="GJ14" s="29"/>
      <c r="GK14" s="29"/>
      <c r="GL14" s="29"/>
      <c r="GM14" s="29"/>
      <c r="GN14" s="29"/>
      <c r="GO14" s="29"/>
      <c r="GP14" s="29"/>
      <c r="GQ14" s="29"/>
      <c r="GR14" s="29"/>
      <c r="GS14" s="29"/>
      <c r="GT14" s="29"/>
      <c r="GU14" s="29"/>
      <c r="GV14" s="29"/>
      <c r="GW14" s="29"/>
      <c r="GX14" s="29"/>
      <c r="GY14" s="29"/>
      <c r="GZ14" s="29"/>
      <c r="HA14" s="29"/>
      <c r="HB14" s="29"/>
      <c r="HC14" s="29"/>
      <c r="HD14" s="29"/>
      <c r="HE14" s="29"/>
      <c r="HF14" s="29"/>
      <c r="HG14" s="29"/>
      <c r="HH14" s="29"/>
      <c r="HI14" s="29"/>
      <c r="HJ14" s="29"/>
      <c r="HK14" s="29"/>
      <c r="HL14" s="29"/>
      <c r="HM14" s="29"/>
      <c r="HN14" s="29"/>
      <c r="HO14" s="29"/>
      <c r="HP14" s="29"/>
      <c r="HQ14" s="29"/>
      <c r="HR14" s="29"/>
      <c r="HS14" s="29"/>
      <c r="HT14" s="29"/>
      <c r="HU14" s="29"/>
      <c r="HV14" s="29"/>
      <c r="HW14" s="29"/>
      <c r="HX14" s="29"/>
      <c r="HY14" s="29"/>
      <c r="HZ14" s="29"/>
      <c r="IA14" s="29"/>
      <c r="IB14" s="29"/>
      <c r="IC14" s="29"/>
      <c r="ID14" s="29"/>
      <c r="IE14" s="29"/>
      <c r="IF14" s="29"/>
      <c r="IG14" s="29"/>
      <c r="IH14" s="29"/>
      <c r="II14" s="29"/>
      <c r="IJ14" s="29"/>
      <c r="IK14" s="29"/>
      <c r="IL14" s="29"/>
      <c r="IM14" s="29"/>
      <c r="IN14" s="29"/>
      <c r="IO14" s="29"/>
      <c r="IP14" s="29"/>
      <c r="IQ14" s="29"/>
      <c r="IR14" s="29"/>
      <c r="IS14" s="29"/>
      <c r="IT14" s="29"/>
      <c r="IU14" s="29"/>
      <c r="IV14" s="29"/>
      <c r="IW14" s="29"/>
      <c r="IX14" s="29"/>
      <c r="IY14" s="29"/>
      <c r="IZ14" s="29"/>
      <c r="JA14" s="29"/>
      <c r="JB14" s="29"/>
      <c r="JC14" s="29"/>
      <c r="JD14" s="29"/>
      <c r="JE14" s="29"/>
      <c r="JF14" s="29"/>
      <c r="JG14" s="29"/>
      <c r="JH14" s="29"/>
      <c r="JI14" s="29"/>
    </row>
    <row r="15" s="2" customFormat="1" ht="27" customHeight="1" spans="1:269">
      <c r="A15" s="10">
        <v>7</v>
      </c>
      <c r="B15" s="11" t="s">
        <v>34</v>
      </c>
      <c r="C15" s="11" t="s">
        <v>37</v>
      </c>
      <c r="D15" s="12">
        <f t="shared" si="3"/>
        <v>40</v>
      </c>
      <c r="E15" s="12">
        <f t="shared" si="4"/>
        <v>0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21"/>
      <c r="S15" s="12">
        <v>40</v>
      </c>
      <c r="T15" s="12">
        <f t="shared" si="5"/>
        <v>40</v>
      </c>
      <c r="U15" s="12">
        <f t="shared" si="6"/>
        <v>0</v>
      </c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2">
        <v>40</v>
      </c>
      <c r="AJ15" s="12">
        <f t="shared" si="2"/>
        <v>100</v>
      </c>
      <c r="AK15" s="7" t="s">
        <v>24</v>
      </c>
      <c r="AL15" s="7" t="s">
        <v>25</v>
      </c>
      <c r="AM15" s="30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  <c r="GA15" s="29"/>
      <c r="GB15" s="29"/>
      <c r="GC15" s="29"/>
      <c r="GD15" s="29"/>
      <c r="GE15" s="29"/>
      <c r="GF15" s="29"/>
      <c r="GG15" s="29"/>
      <c r="GH15" s="29"/>
      <c r="GI15" s="29"/>
      <c r="GJ15" s="29"/>
      <c r="GK15" s="29"/>
      <c r="GL15" s="29"/>
      <c r="GM15" s="29"/>
      <c r="GN15" s="29"/>
      <c r="GO15" s="29"/>
      <c r="GP15" s="29"/>
      <c r="GQ15" s="29"/>
      <c r="GR15" s="29"/>
      <c r="GS15" s="29"/>
      <c r="GT15" s="29"/>
      <c r="GU15" s="29"/>
      <c r="GV15" s="29"/>
      <c r="GW15" s="29"/>
      <c r="GX15" s="29"/>
      <c r="GY15" s="29"/>
      <c r="GZ15" s="29"/>
      <c r="HA15" s="29"/>
      <c r="HB15" s="29"/>
      <c r="HC15" s="29"/>
      <c r="HD15" s="29"/>
      <c r="HE15" s="29"/>
      <c r="HF15" s="29"/>
      <c r="HG15" s="29"/>
      <c r="HH15" s="29"/>
      <c r="HI15" s="29"/>
      <c r="HJ15" s="29"/>
      <c r="HK15" s="29"/>
      <c r="HL15" s="29"/>
      <c r="HM15" s="29"/>
      <c r="HN15" s="29"/>
      <c r="HO15" s="29"/>
      <c r="HP15" s="29"/>
      <c r="HQ15" s="29"/>
      <c r="HR15" s="29"/>
      <c r="HS15" s="29"/>
      <c r="HT15" s="29"/>
      <c r="HU15" s="29"/>
      <c r="HV15" s="29"/>
      <c r="HW15" s="29"/>
      <c r="HX15" s="29"/>
      <c r="HY15" s="29"/>
      <c r="HZ15" s="29"/>
      <c r="IA15" s="29"/>
      <c r="IB15" s="29"/>
      <c r="IC15" s="29"/>
      <c r="ID15" s="29"/>
      <c r="IE15" s="29"/>
      <c r="IF15" s="29"/>
      <c r="IG15" s="29"/>
      <c r="IH15" s="29"/>
      <c r="II15" s="29"/>
      <c r="IJ15" s="29"/>
      <c r="IK15" s="29"/>
      <c r="IL15" s="29"/>
      <c r="IM15" s="29"/>
      <c r="IN15" s="29"/>
      <c r="IO15" s="29"/>
      <c r="IP15" s="29"/>
      <c r="IQ15" s="29"/>
      <c r="IR15" s="29"/>
      <c r="IS15" s="29"/>
      <c r="IT15" s="29"/>
      <c r="IU15" s="29"/>
      <c r="IV15" s="29"/>
      <c r="IW15" s="29"/>
      <c r="IX15" s="29"/>
      <c r="IY15" s="29"/>
      <c r="IZ15" s="29"/>
      <c r="JA15" s="29"/>
      <c r="JB15" s="29"/>
      <c r="JC15" s="29"/>
      <c r="JD15" s="29"/>
      <c r="JE15" s="29"/>
      <c r="JF15" s="29"/>
      <c r="JG15" s="29"/>
      <c r="JH15" s="29"/>
      <c r="JI15" s="29"/>
    </row>
    <row r="16" s="2" customFormat="1" ht="27" customHeight="1" spans="1:269">
      <c r="A16" s="13">
        <v>8</v>
      </c>
      <c r="B16" s="11" t="s">
        <v>38</v>
      </c>
      <c r="C16" s="11" t="s">
        <v>39</v>
      </c>
      <c r="D16" s="12">
        <f t="shared" si="3"/>
        <v>20</v>
      </c>
      <c r="E16" s="12">
        <f t="shared" si="4"/>
        <v>0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21"/>
      <c r="S16" s="12">
        <v>20</v>
      </c>
      <c r="T16" s="12">
        <f t="shared" si="5"/>
        <v>20</v>
      </c>
      <c r="U16" s="12">
        <f t="shared" si="6"/>
        <v>0</v>
      </c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2">
        <v>20</v>
      </c>
      <c r="AJ16" s="12">
        <f t="shared" si="2"/>
        <v>100</v>
      </c>
      <c r="AK16" s="7" t="s">
        <v>24</v>
      </c>
      <c r="AL16" s="7" t="s">
        <v>25</v>
      </c>
      <c r="AM16" s="30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/>
      <c r="FJ16" s="29"/>
      <c r="FK16" s="29"/>
      <c r="FL16" s="29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  <c r="GA16" s="29"/>
      <c r="GB16" s="29"/>
      <c r="GC16" s="29"/>
      <c r="GD16" s="29"/>
      <c r="GE16" s="29"/>
      <c r="GF16" s="29"/>
      <c r="GG16" s="29"/>
      <c r="GH16" s="29"/>
      <c r="GI16" s="29"/>
      <c r="GJ16" s="29"/>
      <c r="GK16" s="29"/>
      <c r="GL16" s="29"/>
      <c r="GM16" s="29"/>
      <c r="GN16" s="29"/>
      <c r="GO16" s="29"/>
      <c r="GP16" s="29"/>
      <c r="GQ16" s="29"/>
      <c r="GR16" s="29"/>
      <c r="GS16" s="29"/>
      <c r="GT16" s="29"/>
      <c r="GU16" s="29"/>
      <c r="GV16" s="29"/>
      <c r="GW16" s="29"/>
      <c r="GX16" s="29"/>
      <c r="GY16" s="29"/>
      <c r="GZ16" s="29"/>
      <c r="HA16" s="29"/>
      <c r="HB16" s="29"/>
      <c r="HC16" s="29"/>
      <c r="HD16" s="29"/>
      <c r="HE16" s="29"/>
      <c r="HF16" s="29"/>
      <c r="HG16" s="29"/>
      <c r="HH16" s="29"/>
      <c r="HI16" s="29"/>
      <c r="HJ16" s="29"/>
      <c r="HK16" s="29"/>
      <c r="HL16" s="29"/>
      <c r="HM16" s="29"/>
      <c r="HN16" s="29"/>
      <c r="HO16" s="29"/>
      <c r="HP16" s="29"/>
      <c r="HQ16" s="29"/>
      <c r="HR16" s="29"/>
      <c r="HS16" s="29"/>
      <c r="HT16" s="29"/>
      <c r="HU16" s="29"/>
      <c r="HV16" s="29"/>
      <c r="HW16" s="29"/>
      <c r="HX16" s="29"/>
      <c r="HY16" s="29"/>
      <c r="HZ16" s="29"/>
      <c r="IA16" s="29"/>
      <c r="IB16" s="29"/>
      <c r="IC16" s="29"/>
      <c r="ID16" s="29"/>
      <c r="IE16" s="29"/>
      <c r="IF16" s="29"/>
      <c r="IG16" s="29"/>
      <c r="IH16" s="29"/>
      <c r="II16" s="29"/>
      <c r="IJ16" s="29"/>
      <c r="IK16" s="29"/>
      <c r="IL16" s="29"/>
      <c r="IM16" s="29"/>
      <c r="IN16" s="29"/>
      <c r="IO16" s="29"/>
      <c r="IP16" s="29"/>
      <c r="IQ16" s="29"/>
      <c r="IR16" s="29"/>
      <c r="IS16" s="29"/>
      <c r="IT16" s="29"/>
      <c r="IU16" s="29"/>
      <c r="IV16" s="29"/>
      <c r="IW16" s="29"/>
      <c r="IX16" s="29"/>
      <c r="IY16" s="29"/>
      <c r="IZ16" s="29"/>
      <c r="JA16" s="29"/>
      <c r="JB16" s="29"/>
      <c r="JC16" s="29"/>
      <c r="JD16" s="29"/>
      <c r="JE16" s="29"/>
      <c r="JF16" s="29"/>
      <c r="JG16" s="29"/>
      <c r="JH16" s="29"/>
      <c r="JI16" s="29"/>
    </row>
    <row r="17" s="2" customFormat="1" ht="27" customHeight="1" spans="1:269">
      <c r="A17" s="13">
        <v>9</v>
      </c>
      <c r="B17" s="11" t="s">
        <v>40</v>
      </c>
      <c r="C17" s="11" t="s">
        <v>41</v>
      </c>
      <c r="D17" s="12">
        <f t="shared" si="3"/>
        <v>25.71</v>
      </c>
      <c r="E17" s="12">
        <f t="shared" si="4"/>
        <v>0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21"/>
      <c r="S17" s="12">
        <v>25.71</v>
      </c>
      <c r="T17" s="12">
        <f t="shared" si="5"/>
        <v>25.71</v>
      </c>
      <c r="U17" s="12">
        <f t="shared" si="6"/>
        <v>0</v>
      </c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2">
        <v>25.71</v>
      </c>
      <c r="AJ17" s="12">
        <f t="shared" si="2"/>
        <v>100</v>
      </c>
      <c r="AK17" s="7" t="s">
        <v>24</v>
      </c>
      <c r="AL17" s="7" t="s">
        <v>25</v>
      </c>
      <c r="AM17" s="30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  <c r="GA17" s="29"/>
      <c r="GB17" s="29"/>
      <c r="GC17" s="29"/>
      <c r="GD17" s="29"/>
      <c r="GE17" s="29"/>
      <c r="GF17" s="29"/>
      <c r="GG17" s="29"/>
      <c r="GH17" s="29"/>
      <c r="GI17" s="29"/>
      <c r="GJ17" s="29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  <c r="HW17" s="29"/>
      <c r="HX17" s="29"/>
      <c r="HY17" s="29"/>
      <c r="HZ17" s="29"/>
      <c r="IA17" s="29"/>
      <c r="IB17" s="29"/>
      <c r="IC17" s="29"/>
      <c r="ID17" s="29"/>
      <c r="IE17" s="29"/>
      <c r="IF17" s="29"/>
      <c r="IG17" s="29"/>
      <c r="IH17" s="29"/>
      <c r="II17" s="29"/>
      <c r="IJ17" s="29"/>
      <c r="IK17" s="29"/>
      <c r="IL17" s="29"/>
      <c r="IM17" s="29"/>
      <c r="IN17" s="29"/>
      <c r="IO17" s="29"/>
      <c r="IP17" s="29"/>
      <c r="IQ17" s="29"/>
      <c r="IR17" s="29"/>
      <c r="IS17" s="29"/>
      <c r="IT17" s="29"/>
      <c r="IU17" s="29"/>
      <c r="IV17" s="29"/>
      <c r="IW17" s="29"/>
      <c r="IX17" s="29"/>
      <c r="IY17" s="29"/>
      <c r="IZ17" s="29"/>
      <c r="JA17" s="29"/>
      <c r="JB17" s="29"/>
      <c r="JC17" s="29"/>
      <c r="JD17" s="29"/>
      <c r="JE17" s="29"/>
      <c r="JF17" s="29"/>
      <c r="JG17" s="29"/>
      <c r="JH17" s="29"/>
      <c r="JI17" s="29"/>
    </row>
    <row r="18" s="2" customFormat="1" ht="27" customHeight="1" spans="1:269">
      <c r="A18" s="10">
        <v>10</v>
      </c>
      <c r="B18" s="11" t="s">
        <v>42</v>
      </c>
      <c r="C18" s="11" t="s">
        <v>43</v>
      </c>
      <c r="D18" s="12">
        <f t="shared" si="3"/>
        <v>5146.37</v>
      </c>
      <c r="E18" s="12">
        <f t="shared" si="4"/>
        <v>4107.37</v>
      </c>
      <c r="F18" s="16">
        <f>3065.65+2.82</f>
        <v>3068.47</v>
      </c>
      <c r="G18" s="16"/>
      <c r="H18" s="16">
        <v>1038.9</v>
      </c>
      <c r="I18" s="16"/>
      <c r="J18" s="16"/>
      <c r="K18" s="16"/>
      <c r="L18" s="16"/>
      <c r="M18" s="16"/>
      <c r="N18" s="16"/>
      <c r="O18" s="16"/>
      <c r="P18" s="16"/>
      <c r="Q18" s="16"/>
      <c r="R18" s="21"/>
      <c r="S18" s="12">
        <v>1039</v>
      </c>
      <c r="T18" s="12">
        <f t="shared" si="5"/>
        <v>5146.37</v>
      </c>
      <c r="U18" s="12">
        <f t="shared" si="6"/>
        <v>4107.37</v>
      </c>
      <c r="V18" s="16">
        <f>3065.65+2.82</f>
        <v>3068.47</v>
      </c>
      <c r="W18" s="16"/>
      <c r="X18" s="16">
        <v>1038.9</v>
      </c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2">
        <v>1039</v>
      </c>
      <c r="AJ18" s="12">
        <f t="shared" si="2"/>
        <v>100</v>
      </c>
      <c r="AK18" s="7" t="s">
        <v>24</v>
      </c>
      <c r="AL18" s="7" t="s">
        <v>25</v>
      </c>
      <c r="AM18" s="30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  <c r="FE18" s="29"/>
      <c r="FF18" s="29"/>
      <c r="FG18" s="29"/>
      <c r="FH18" s="29"/>
      <c r="FI18" s="29"/>
      <c r="FJ18" s="29"/>
      <c r="FK18" s="29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29"/>
      <c r="FY18" s="29"/>
      <c r="FZ18" s="29"/>
      <c r="GA18" s="29"/>
      <c r="GB18" s="29"/>
      <c r="GC18" s="29"/>
      <c r="GD18" s="29"/>
      <c r="GE18" s="29"/>
      <c r="GF18" s="29"/>
      <c r="GG18" s="29"/>
      <c r="GH18" s="29"/>
      <c r="GI18" s="29"/>
      <c r="GJ18" s="29"/>
      <c r="GK18" s="29"/>
      <c r="GL18" s="29"/>
      <c r="GM18" s="29"/>
      <c r="GN18" s="29"/>
      <c r="GO18" s="29"/>
      <c r="GP18" s="29"/>
      <c r="GQ18" s="29"/>
      <c r="GR18" s="29"/>
      <c r="GS18" s="29"/>
      <c r="GT18" s="29"/>
      <c r="GU18" s="29"/>
      <c r="GV18" s="29"/>
      <c r="GW18" s="29"/>
      <c r="GX18" s="29"/>
      <c r="GY18" s="29"/>
      <c r="GZ18" s="29"/>
      <c r="HA18" s="29"/>
      <c r="HB18" s="29"/>
      <c r="HC18" s="29"/>
      <c r="HD18" s="29"/>
      <c r="HE18" s="29"/>
      <c r="HF18" s="29"/>
      <c r="HG18" s="29"/>
      <c r="HH18" s="29"/>
      <c r="HI18" s="29"/>
      <c r="HJ18" s="29"/>
      <c r="HK18" s="29"/>
      <c r="HL18" s="29"/>
      <c r="HM18" s="29"/>
      <c r="HN18" s="29"/>
      <c r="HO18" s="29"/>
      <c r="HP18" s="29"/>
      <c r="HQ18" s="29"/>
      <c r="HR18" s="29"/>
      <c r="HS18" s="29"/>
      <c r="HT18" s="29"/>
      <c r="HU18" s="29"/>
      <c r="HV18" s="29"/>
      <c r="HW18" s="29"/>
      <c r="HX18" s="29"/>
      <c r="HY18" s="29"/>
      <c r="HZ18" s="29"/>
      <c r="IA18" s="29"/>
      <c r="IB18" s="29"/>
      <c r="IC18" s="29"/>
      <c r="ID18" s="29"/>
      <c r="IE18" s="29"/>
      <c r="IF18" s="29"/>
      <c r="IG18" s="29"/>
      <c r="IH18" s="29"/>
      <c r="II18" s="29"/>
      <c r="IJ18" s="29"/>
      <c r="IK18" s="29"/>
      <c r="IL18" s="29"/>
      <c r="IM18" s="29"/>
      <c r="IN18" s="29"/>
      <c r="IO18" s="29"/>
      <c r="IP18" s="29"/>
      <c r="IQ18" s="29"/>
      <c r="IR18" s="29"/>
      <c r="IS18" s="29"/>
      <c r="IT18" s="29"/>
      <c r="IU18" s="29"/>
      <c r="IV18" s="29"/>
      <c r="IW18" s="29"/>
      <c r="IX18" s="29"/>
      <c r="IY18" s="29"/>
      <c r="IZ18" s="29"/>
      <c r="JA18" s="29"/>
      <c r="JB18" s="29"/>
      <c r="JC18" s="29"/>
      <c r="JD18" s="29"/>
      <c r="JE18" s="29"/>
      <c r="JF18" s="29"/>
      <c r="JG18" s="29"/>
      <c r="JH18" s="29"/>
      <c r="JI18" s="29"/>
    </row>
    <row r="19" s="2" customFormat="1" ht="27" customHeight="1" spans="1:269">
      <c r="A19" s="13">
        <v>11</v>
      </c>
      <c r="B19" s="11" t="s">
        <v>44</v>
      </c>
      <c r="C19" s="11" t="s">
        <v>45</v>
      </c>
      <c r="D19" s="12">
        <f t="shared" si="3"/>
        <v>531.57</v>
      </c>
      <c r="E19" s="12">
        <f t="shared" si="4"/>
        <v>531.57</v>
      </c>
      <c r="F19" s="16">
        <v>377.94</v>
      </c>
      <c r="G19" s="16">
        <v>69.52</v>
      </c>
      <c r="H19" s="16">
        <v>84.11</v>
      </c>
      <c r="I19" s="16"/>
      <c r="J19" s="16"/>
      <c r="K19" s="16"/>
      <c r="L19" s="16"/>
      <c r="M19" s="16"/>
      <c r="N19" s="16"/>
      <c r="O19" s="16"/>
      <c r="P19" s="16"/>
      <c r="Q19" s="16"/>
      <c r="R19" s="21"/>
      <c r="S19" s="12"/>
      <c r="T19" s="12">
        <f t="shared" si="5"/>
        <v>531.57</v>
      </c>
      <c r="U19" s="12">
        <f t="shared" si="6"/>
        <v>531.57</v>
      </c>
      <c r="V19" s="16">
        <v>377.94</v>
      </c>
      <c r="W19" s="16">
        <v>69.52</v>
      </c>
      <c r="X19" s="16">
        <v>84.11</v>
      </c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2"/>
      <c r="AJ19" s="12">
        <f t="shared" si="2"/>
        <v>100</v>
      </c>
      <c r="AK19" s="7" t="s">
        <v>24</v>
      </c>
      <c r="AL19" s="7" t="s">
        <v>25</v>
      </c>
      <c r="AM19" s="30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  <c r="GP19" s="29"/>
      <c r="GQ19" s="29"/>
      <c r="GR19" s="29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29"/>
      <c r="HD19" s="29"/>
      <c r="HE19" s="29"/>
      <c r="HF19" s="29"/>
      <c r="HG19" s="29"/>
      <c r="HH19" s="29"/>
      <c r="HI19" s="29"/>
      <c r="HJ19" s="29"/>
      <c r="HK19" s="29"/>
      <c r="HL19" s="29"/>
      <c r="HM19" s="29"/>
      <c r="HN19" s="29"/>
      <c r="HO19" s="29"/>
      <c r="HP19" s="29"/>
      <c r="HQ19" s="29"/>
      <c r="HR19" s="29"/>
      <c r="HS19" s="29"/>
      <c r="HT19" s="29"/>
      <c r="HU19" s="29"/>
      <c r="HV19" s="29"/>
      <c r="HW19" s="29"/>
      <c r="HX19" s="29"/>
      <c r="HY19" s="29"/>
      <c r="HZ19" s="29"/>
      <c r="IA19" s="29"/>
      <c r="IB19" s="29"/>
      <c r="IC19" s="29"/>
      <c r="ID19" s="29"/>
      <c r="IE19" s="29"/>
      <c r="IF19" s="29"/>
      <c r="IG19" s="29"/>
      <c r="IH19" s="29"/>
      <c r="II19" s="29"/>
      <c r="IJ19" s="29"/>
      <c r="IK19" s="29"/>
      <c r="IL19" s="29"/>
      <c r="IM19" s="29"/>
      <c r="IN19" s="29"/>
      <c r="IO19" s="29"/>
      <c r="IP19" s="29"/>
      <c r="IQ19" s="29"/>
      <c r="IR19" s="29"/>
      <c r="IS19" s="29"/>
      <c r="IT19" s="29"/>
      <c r="IU19" s="29"/>
      <c r="IV19" s="29"/>
      <c r="IW19" s="29"/>
      <c r="IX19" s="29"/>
      <c r="IY19" s="29"/>
      <c r="IZ19" s="29"/>
      <c r="JA19" s="29"/>
      <c r="JB19" s="29"/>
      <c r="JC19" s="29"/>
      <c r="JD19" s="29"/>
      <c r="JE19" s="29"/>
      <c r="JF19" s="29"/>
      <c r="JG19" s="29"/>
      <c r="JH19" s="29"/>
      <c r="JI19" s="29"/>
    </row>
    <row r="20" s="2" customFormat="1" ht="27" customHeight="1" spans="1:269">
      <c r="A20" s="13">
        <v>12</v>
      </c>
      <c r="B20" s="11" t="s">
        <v>34</v>
      </c>
      <c r="C20" s="11" t="s">
        <v>46</v>
      </c>
      <c r="D20" s="12">
        <f t="shared" si="3"/>
        <v>162.496828</v>
      </c>
      <c r="E20" s="12">
        <f t="shared" si="4"/>
        <v>9.4</v>
      </c>
      <c r="F20" s="16"/>
      <c r="G20" s="16"/>
      <c r="H20" s="16">
        <v>9.4</v>
      </c>
      <c r="I20" s="16"/>
      <c r="J20" s="16"/>
      <c r="K20" s="16"/>
      <c r="L20" s="16"/>
      <c r="M20" s="16"/>
      <c r="N20" s="16"/>
      <c r="O20" s="16"/>
      <c r="P20" s="16"/>
      <c r="Q20" s="16"/>
      <c r="R20" s="21"/>
      <c r="S20" s="12">
        <v>153.096828</v>
      </c>
      <c r="T20" s="12">
        <f t="shared" si="5"/>
        <v>162.496828</v>
      </c>
      <c r="U20" s="12">
        <f t="shared" si="6"/>
        <v>9.4</v>
      </c>
      <c r="V20" s="16"/>
      <c r="W20" s="16"/>
      <c r="X20" s="16">
        <v>9.4</v>
      </c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2">
        <v>153.096828</v>
      </c>
      <c r="AJ20" s="12">
        <f t="shared" si="2"/>
        <v>100</v>
      </c>
      <c r="AK20" s="7" t="s">
        <v>24</v>
      </c>
      <c r="AL20" s="7" t="s">
        <v>25</v>
      </c>
      <c r="AM20" s="30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29"/>
      <c r="FS20" s="29"/>
      <c r="FT20" s="29"/>
      <c r="FU20" s="29"/>
      <c r="FV20" s="29"/>
      <c r="FW20" s="29"/>
      <c r="FX20" s="29"/>
      <c r="FY20" s="29"/>
      <c r="FZ20" s="29"/>
      <c r="GA20" s="29"/>
      <c r="GB20" s="29"/>
      <c r="GC20" s="29"/>
      <c r="GD20" s="29"/>
      <c r="GE20" s="29"/>
      <c r="GF20" s="29"/>
      <c r="GG20" s="29"/>
      <c r="GH20" s="29"/>
      <c r="GI20" s="29"/>
      <c r="GJ20" s="29"/>
      <c r="GK20" s="29"/>
      <c r="GL20" s="29"/>
      <c r="GM20" s="29"/>
      <c r="GN20" s="29"/>
      <c r="GO20" s="29"/>
      <c r="GP20" s="29"/>
      <c r="GQ20" s="29"/>
      <c r="GR20" s="29"/>
      <c r="GS20" s="29"/>
      <c r="GT20" s="29"/>
      <c r="GU20" s="29"/>
      <c r="GV20" s="29"/>
      <c r="GW20" s="29"/>
      <c r="GX20" s="29"/>
      <c r="GY20" s="29"/>
      <c r="GZ20" s="29"/>
      <c r="HA20" s="29"/>
      <c r="HB20" s="29"/>
      <c r="HC20" s="29"/>
      <c r="HD20" s="29"/>
      <c r="HE20" s="29"/>
      <c r="HF20" s="29"/>
      <c r="HG20" s="29"/>
      <c r="HH20" s="29"/>
      <c r="HI20" s="29"/>
      <c r="HJ20" s="29"/>
      <c r="HK20" s="29"/>
      <c r="HL20" s="29"/>
      <c r="HM20" s="29"/>
      <c r="HN20" s="29"/>
      <c r="HO20" s="29"/>
      <c r="HP20" s="29"/>
      <c r="HQ20" s="29"/>
      <c r="HR20" s="29"/>
      <c r="HS20" s="29"/>
      <c r="HT20" s="29"/>
      <c r="HU20" s="29"/>
      <c r="HV20" s="29"/>
      <c r="HW20" s="29"/>
      <c r="HX20" s="29"/>
      <c r="HY20" s="29"/>
      <c r="HZ20" s="29"/>
      <c r="IA20" s="29"/>
      <c r="IB20" s="29"/>
      <c r="IC20" s="29"/>
      <c r="ID20" s="29"/>
      <c r="IE20" s="29"/>
      <c r="IF20" s="29"/>
      <c r="IG20" s="29"/>
      <c r="IH20" s="29"/>
      <c r="II20" s="29"/>
      <c r="IJ20" s="29"/>
      <c r="IK20" s="29"/>
      <c r="IL20" s="29"/>
      <c r="IM20" s="29"/>
      <c r="IN20" s="29"/>
      <c r="IO20" s="29"/>
      <c r="IP20" s="29"/>
      <c r="IQ20" s="29"/>
      <c r="IR20" s="29"/>
      <c r="IS20" s="29"/>
      <c r="IT20" s="29"/>
      <c r="IU20" s="29"/>
      <c r="IV20" s="29"/>
      <c r="IW20" s="29"/>
      <c r="IX20" s="29"/>
      <c r="IY20" s="29"/>
      <c r="IZ20" s="29"/>
      <c r="JA20" s="29"/>
      <c r="JB20" s="29"/>
      <c r="JC20" s="29"/>
      <c r="JD20" s="29"/>
      <c r="JE20" s="29"/>
      <c r="JF20" s="29"/>
      <c r="JG20" s="29"/>
      <c r="JH20" s="29"/>
      <c r="JI20" s="29"/>
    </row>
    <row r="21" s="2" customFormat="1" ht="27" customHeight="1" spans="1:269">
      <c r="A21" s="10">
        <v>13</v>
      </c>
      <c r="B21" s="11" t="s">
        <v>26</v>
      </c>
      <c r="C21" s="11" t="s">
        <v>47</v>
      </c>
      <c r="D21" s="12">
        <f t="shared" si="3"/>
        <v>27.3575</v>
      </c>
      <c r="E21" s="12">
        <f t="shared" si="4"/>
        <v>0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21"/>
      <c r="S21" s="12">
        <v>27.3575</v>
      </c>
      <c r="T21" s="12">
        <f t="shared" si="5"/>
        <v>27.3575</v>
      </c>
      <c r="U21" s="12">
        <f t="shared" si="6"/>
        <v>0</v>
      </c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2">
        <v>27.3575</v>
      </c>
      <c r="AJ21" s="12">
        <f t="shared" si="2"/>
        <v>100</v>
      </c>
      <c r="AK21" s="7" t="s">
        <v>24</v>
      </c>
      <c r="AL21" s="7" t="s">
        <v>25</v>
      </c>
      <c r="AM21" s="30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  <c r="GA21" s="29"/>
      <c r="GB21" s="29"/>
      <c r="GC21" s="29"/>
      <c r="GD21" s="29"/>
      <c r="GE21" s="29"/>
      <c r="GF21" s="29"/>
      <c r="GG21" s="29"/>
      <c r="GH21" s="29"/>
      <c r="GI21" s="29"/>
      <c r="GJ21" s="29"/>
      <c r="GK21" s="29"/>
      <c r="GL21" s="29"/>
      <c r="GM21" s="29"/>
      <c r="GN21" s="29"/>
      <c r="GO21" s="29"/>
      <c r="GP21" s="29"/>
      <c r="GQ21" s="29"/>
      <c r="GR21" s="29"/>
      <c r="GS21" s="29"/>
      <c r="GT21" s="29"/>
      <c r="GU21" s="29"/>
      <c r="GV21" s="29"/>
      <c r="GW21" s="29"/>
      <c r="GX21" s="29"/>
      <c r="GY21" s="29"/>
      <c r="GZ21" s="29"/>
      <c r="HA21" s="29"/>
      <c r="HB21" s="29"/>
      <c r="HC21" s="29"/>
      <c r="HD21" s="29"/>
      <c r="HE21" s="29"/>
      <c r="HF21" s="29"/>
      <c r="HG21" s="29"/>
      <c r="HH21" s="29"/>
      <c r="HI21" s="29"/>
      <c r="HJ21" s="29"/>
      <c r="HK21" s="29"/>
      <c r="HL21" s="29"/>
      <c r="HM21" s="29"/>
      <c r="HN21" s="29"/>
      <c r="HO21" s="29"/>
      <c r="HP21" s="29"/>
      <c r="HQ21" s="29"/>
      <c r="HR21" s="29"/>
      <c r="HS21" s="29"/>
      <c r="HT21" s="29"/>
      <c r="HU21" s="29"/>
      <c r="HV21" s="29"/>
      <c r="HW21" s="29"/>
      <c r="HX21" s="29"/>
      <c r="HY21" s="29"/>
      <c r="HZ21" s="29"/>
      <c r="IA21" s="29"/>
      <c r="IB21" s="29"/>
      <c r="IC21" s="29"/>
      <c r="ID21" s="29"/>
      <c r="IE21" s="29"/>
      <c r="IF21" s="29"/>
      <c r="IG21" s="29"/>
      <c r="IH21" s="29"/>
      <c r="II21" s="29"/>
      <c r="IJ21" s="29"/>
      <c r="IK21" s="29"/>
      <c r="IL21" s="29"/>
      <c r="IM21" s="29"/>
      <c r="IN21" s="29"/>
      <c r="IO21" s="29"/>
      <c r="IP21" s="29"/>
      <c r="IQ21" s="29"/>
      <c r="IR21" s="29"/>
      <c r="IS21" s="29"/>
      <c r="IT21" s="29"/>
      <c r="IU21" s="29"/>
      <c r="IV21" s="29"/>
      <c r="IW21" s="29"/>
      <c r="IX21" s="29"/>
      <c r="IY21" s="29"/>
      <c r="IZ21" s="29"/>
      <c r="JA21" s="29"/>
      <c r="JB21" s="29"/>
      <c r="JC21" s="29"/>
      <c r="JD21" s="29"/>
      <c r="JE21" s="29"/>
      <c r="JF21" s="29"/>
      <c r="JG21" s="29"/>
      <c r="JH21" s="29"/>
      <c r="JI21" s="29"/>
    </row>
    <row r="22" s="2" customFormat="1" ht="27" customHeight="1" spans="1:269">
      <c r="A22" s="13">
        <v>14</v>
      </c>
      <c r="B22" s="11" t="s">
        <v>26</v>
      </c>
      <c r="C22" s="11" t="s">
        <v>48</v>
      </c>
      <c r="D22" s="12">
        <f t="shared" si="3"/>
        <v>80.004668</v>
      </c>
      <c r="E22" s="12">
        <f t="shared" si="4"/>
        <v>0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21"/>
      <c r="S22" s="12">
        <f>79.29+0.714668</f>
        <v>80.004668</v>
      </c>
      <c r="T22" s="12">
        <f t="shared" si="5"/>
        <v>80.004668</v>
      </c>
      <c r="U22" s="12">
        <f t="shared" si="6"/>
        <v>0</v>
      </c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2">
        <f>79.29+0.714668</f>
        <v>80.004668</v>
      </c>
      <c r="AJ22" s="12">
        <f t="shared" si="2"/>
        <v>100</v>
      </c>
      <c r="AK22" s="7" t="s">
        <v>24</v>
      </c>
      <c r="AL22" s="7" t="s">
        <v>25</v>
      </c>
      <c r="AM22" s="30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  <c r="FF22" s="29"/>
      <c r="FG22" s="29"/>
      <c r="FH22" s="29"/>
      <c r="FI22" s="29"/>
      <c r="FJ22" s="29"/>
      <c r="FK22" s="29"/>
      <c r="FL22" s="29"/>
      <c r="FM22" s="29"/>
      <c r="FN22" s="29"/>
      <c r="FO22" s="29"/>
      <c r="FP22" s="29"/>
      <c r="FQ22" s="29"/>
      <c r="FR22" s="29"/>
      <c r="FS22" s="29"/>
      <c r="FT22" s="29"/>
      <c r="FU22" s="29"/>
      <c r="FV22" s="29"/>
      <c r="FW22" s="29"/>
      <c r="FX22" s="29"/>
      <c r="FY22" s="29"/>
      <c r="FZ22" s="29"/>
      <c r="GA22" s="29"/>
      <c r="GB22" s="29"/>
      <c r="GC22" s="29"/>
      <c r="GD22" s="29"/>
      <c r="GE22" s="29"/>
      <c r="GF22" s="29"/>
      <c r="GG22" s="29"/>
      <c r="GH22" s="29"/>
      <c r="GI22" s="29"/>
      <c r="GJ22" s="29"/>
      <c r="GK22" s="29"/>
      <c r="GL22" s="29"/>
      <c r="GM22" s="29"/>
      <c r="GN22" s="29"/>
      <c r="GO22" s="29"/>
      <c r="GP22" s="29"/>
      <c r="GQ22" s="29"/>
      <c r="GR22" s="29"/>
      <c r="GS22" s="29"/>
      <c r="GT22" s="29"/>
      <c r="GU22" s="29"/>
      <c r="GV22" s="29"/>
      <c r="GW22" s="29"/>
      <c r="GX22" s="29"/>
      <c r="GY22" s="29"/>
      <c r="GZ22" s="29"/>
      <c r="HA22" s="29"/>
      <c r="HB22" s="29"/>
      <c r="HC22" s="29"/>
      <c r="HD22" s="29"/>
      <c r="HE22" s="29"/>
      <c r="HF22" s="29"/>
      <c r="HG22" s="29"/>
      <c r="HH22" s="29"/>
      <c r="HI22" s="29"/>
      <c r="HJ22" s="29"/>
      <c r="HK22" s="29"/>
      <c r="HL22" s="29"/>
      <c r="HM22" s="29"/>
      <c r="HN22" s="29"/>
      <c r="HO22" s="29"/>
      <c r="HP22" s="29"/>
      <c r="HQ22" s="29"/>
      <c r="HR22" s="29"/>
      <c r="HS22" s="29"/>
      <c r="HT22" s="29"/>
      <c r="HU22" s="29"/>
      <c r="HV22" s="29"/>
      <c r="HW22" s="29"/>
      <c r="HX22" s="29"/>
      <c r="HY22" s="29"/>
      <c r="HZ22" s="29"/>
      <c r="IA22" s="29"/>
      <c r="IB22" s="29"/>
      <c r="IC22" s="29"/>
      <c r="ID22" s="29"/>
      <c r="IE22" s="29"/>
      <c r="IF22" s="29"/>
      <c r="IG22" s="29"/>
      <c r="IH22" s="29"/>
      <c r="II22" s="29"/>
      <c r="IJ22" s="29"/>
      <c r="IK22" s="29"/>
      <c r="IL22" s="29"/>
      <c r="IM22" s="29"/>
      <c r="IN22" s="29"/>
      <c r="IO22" s="29"/>
      <c r="IP22" s="29"/>
      <c r="IQ22" s="29"/>
      <c r="IR22" s="29"/>
      <c r="IS22" s="29"/>
      <c r="IT22" s="29"/>
      <c r="IU22" s="29"/>
      <c r="IV22" s="29"/>
      <c r="IW22" s="29"/>
      <c r="IX22" s="29"/>
      <c r="IY22" s="29"/>
      <c r="IZ22" s="29"/>
      <c r="JA22" s="29"/>
      <c r="JB22" s="29"/>
      <c r="JC22" s="29"/>
      <c r="JD22" s="29"/>
      <c r="JE22" s="29"/>
      <c r="JF22" s="29"/>
      <c r="JG22" s="29"/>
      <c r="JH22" s="29"/>
      <c r="JI22" s="29"/>
    </row>
    <row r="23" s="2" customFormat="1" ht="27" customHeight="1" spans="1:269">
      <c r="A23" s="13">
        <v>15</v>
      </c>
      <c r="B23" s="11" t="s">
        <v>34</v>
      </c>
      <c r="C23" s="11" t="s">
        <v>49</v>
      </c>
      <c r="D23" s="12">
        <f t="shared" si="3"/>
        <v>265.798</v>
      </c>
      <c r="E23" s="12">
        <f t="shared" si="4"/>
        <v>0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21"/>
      <c r="S23" s="12">
        <v>265.798</v>
      </c>
      <c r="T23" s="12">
        <f t="shared" si="5"/>
        <v>265.798</v>
      </c>
      <c r="U23" s="12">
        <f t="shared" si="6"/>
        <v>0</v>
      </c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2">
        <v>265.798</v>
      </c>
      <c r="AJ23" s="12">
        <f t="shared" si="2"/>
        <v>100</v>
      </c>
      <c r="AK23" s="7" t="s">
        <v>24</v>
      </c>
      <c r="AL23" s="7" t="s">
        <v>25</v>
      </c>
      <c r="AM23" s="30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29"/>
      <c r="FE23" s="29"/>
      <c r="FF23" s="29"/>
      <c r="FG23" s="29"/>
      <c r="FH23" s="29"/>
      <c r="FI23" s="29"/>
      <c r="FJ23" s="29"/>
      <c r="FK23" s="29"/>
      <c r="FL23" s="29"/>
      <c r="FM23" s="29"/>
      <c r="FN23" s="29"/>
      <c r="FO23" s="29"/>
      <c r="FP23" s="29"/>
      <c r="FQ23" s="29"/>
      <c r="FR23" s="29"/>
      <c r="FS23" s="29"/>
      <c r="FT23" s="29"/>
      <c r="FU23" s="29"/>
      <c r="FV23" s="29"/>
      <c r="FW23" s="29"/>
      <c r="FX23" s="29"/>
      <c r="FY23" s="29"/>
      <c r="FZ23" s="29"/>
      <c r="GA23" s="29"/>
      <c r="GB23" s="29"/>
      <c r="GC23" s="29"/>
      <c r="GD23" s="29"/>
      <c r="GE23" s="29"/>
      <c r="GF23" s="29"/>
      <c r="GG23" s="29"/>
      <c r="GH23" s="29"/>
      <c r="GI23" s="29"/>
      <c r="GJ23" s="29"/>
      <c r="GK23" s="29"/>
      <c r="GL23" s="29"/>
      <c r="GM23" s="29"/>
      <c r="GN23" s="29"/>
      <c r="GO23" s="29"/>
      <c r="GP23" s="29"/>
      <c r="GQ23" s="29"/>
      <c r="GR23" s="29"/>
      <c r="GS23" s="29"/>
      <c r="GT23" s="29"/>
      <c r="GU23" s="29"/>
      <c r="GV23" s="29"/>
      <c r="GW23" s="29"/>
      <c r="GX23" s="29"/>
      <c r="GY23" s="29"/>
      <c r="GZ23" s="29"/>
      <c r="HA23" s="29"/>
      <c r="HB23" s="29"/>
      <c r="HC23" s="29"/>
      <c r="HD23" s="29"/>
      <c r="HE23" s="29"/>
      <c r="HF23" s="29"/>
      <c r="HG23" s="29"/>
      <c r="HH23" s="29"/>
      <c r="HI23" s="29"/>
      <c r="HJ23" s="29"/>
      <c r="HK23" s="29"/>
      <c r="HL23" s="29"/>
      <c r="HM23" s="29"/>
      <c r="HN23" s="29"/>
      <c r="HO23" s="29"/>
      <c r="HP23" s="29"/>
      <c r="HQ23" s="29"/>
      <c r="HR23" s="29"/>
      <c r="HS23" s="29"/>
      <c r="HT23" s="29"/>
      <c r="HU23" s="29"/>
      <c r="HV23" s="29"/>
      <c r="HW23" s="29"/>
      <c r="HX23" s="29"/>
      <c r="HY23" s="29"/>
      <c r="HZ23" s="29"/>
      <c r="IA23" s="29"/>
      <c r="IB23" s="29"/>
      <c r="IC23" s="29"/>
      <c r="ID23" s="29"/>
      <c r="IE23" s="29"/>
      <c r="IF23" s="29"/>
      <c r="IG23" s="29"/>
      <c r="IH23" s="29"/>
      <c r="II23" s="29"/>
      <c r="IJ23" s="29"/>
      <c r="IK23" s="29"/>
      <c r="IL23" s="29"/>
      <c r="IM23" s="29"/>
      <c r="IN23" s="29"/>
      <c r="IO23" s="29"/>
      <c r="IP23" s="29"/>
      <c r="IQ23" s="29"/>
      <c r="IR23" s="29"/>
      <c r="IS23" s="29"/>
      <c r="IT23" s="29"/>
      <c r="IU23" s="29"/>
      <c r="IV23" s="29"/>
      <c r="IW23" s="29"/>
      <c r="IX23" s="29"/>
      <c r="IY23" s="29"/>
      <c r="IZ23" s="29"/>
      <c r="JA23" s="29"/>
      <c r="JB23" s="29"/>
      <c r="JC23" s="29"/>
      <c r="JD23" s="29"/>
      <c r="JE23" s="29"/>
      <c r="JF23" s="29"/>
      <c r="JG23" s="29"/>
      <c r="JH23" s="29"/>
      <c r="JI23" s="29"/>
    </row>
    <row r="24" s="2" customFormat="1" ht="27" customHeight="1" spans="1:269">
      <c r="A24" s="10">
        <v>16</v>
      </c>
      <c r="B24" s="11" t="s">
        <v>40</v>
      </c>
      <c r="C24" s="11" t="s">
        <v>50</v>
      </c>
      <c r="D24" s="12">
        <f t="shared" si="3"/>
        <v>26.393222</v>
      </c>
      <c r="E24" s="12">
        <f t="shared" si="4"/>
        <v>0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21"/>
      <c r="S24" s="12">
        <v>26.393222</v>
      </c>
      <c r="T24" s="12">
        <f t="shared" si="5"/>
        <v>26.393222</v>
      </c>
      <c r="U24" s="12">
        <f t="shared" si="6"/>
        <v>0</v>
      </c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2">
        <v>26.393222</v>
      </c>
      <c r="AJ24" s="12">
        <f t="shared" si="2"/>
        <v>100</v>
      </c>
      <c r="AK24" s="7" t="s">
        <v>24</v>
      </c>
      <c r="AL24" s="7" t="s">
        <v>25</v>
      </c>
      <c r="AM24" s="30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  <c r="FF24" s="29"/>
      <c r="FG24" s="29"/>
      <c r="FH24" s="29"/>
      <c r="FI24" s="29"/>
      <c r="FJ24" s="29"/>
      <c r="FK24" s="29"/>
      <c r="FL24" s="29"/>
      <c r="FM24" s="29"/>
      <c r="FN24" s="29"/>
      <c r="FO24" s="29"/>
      <c r="FP24" s="29"/>
      <c r="FQ24" s="29"/>
      <c r="FR24" s="29"/>
      <c r="FS24" s="29"/>
      <c r="FT24" s="29"/>
      <c r="FU24" s="29"/>
      <c r="FV24" s="29"/>
      <c r="FW24" s="29"/>
      <c r="FX24" s="29"/>
      <c r="FY24" s="29"/>
      <c r="FZ24" s="29"/>
      <c r="GA24" s="29"/>
      <c r="GB24" s="29"/>
      <c r="GC24" s="29"/>
      <c r="GD24" s="29"/>
      <c r="GE24" s="29"/>
      <c r="GF24" s="29"/>
      <c r="GG24" s="29"/>
      <c r="GH24" s="29"/>
      <c r="GI24" s="29"/>
      <c r="GJ24" s="29"/>
      <c r="GK24" s="29"/>
      <c r="GL24" s="29"/>
      <c r="GM24" s="29"/>
      <c r="GN24" s="29"/>
      <c r="GO24" s="29"/>
      <c r="GP24" s="29"/>
      <c r="GQ24" s="29"/>
      <c r="GR24" s="29"/>
      <c r="GS24" s="29"/>
      <c r="GT24" s="29"/>
      <c r="GU24" s="29"/>
      <c r="GV24" s="29"/>
      <c r="GW24" s="29"/>
      <c r="GX24" s="29"/>
      <c r="GY24" s="29"/>
      <c r="GZ24" s="29"/>
      <c r="HA24" s="29"/>
      <c r="HB24" s="29"/>
      <c r="HC24" s="29"/>
      <c r="HD24" s="29"/>
      <c r="HE24" s="29"/>
      <c r="HF24" s="29"/>
      <c r="HG24" s="29"/>
      <c r="HH24" s="29"/>
      <c r="HI24" s="29"/>
      <c r="HJ24" s="29"/>
      <c r="HK24" s="29"/>
      <c r="HL24" s="29"/>
      <c r="HM24" s="29"/>
      <c r="HN24" s="29"/>
      <c r="HO24" s="29"/>
      <c r="HP24" s="29"/>
      <c r="HQ24" s="29"/>
      <c r="HR24" s="29"/>
      <c r="HS24" s="29"/>
      <c r="HT24" s="29"/>
      <c r="HU24" s="29"/>
      <c r="HV24" s="29"/>
      <c r="HW24" s="29"/>
      <c r="HX24" s="29"/>
      <c r="HY24" s="29"/>
      <c r="HZ24" s="29"/>
      <c r="IA24" s="29"/>
      <c r="IB24" s="29"/>
      <c r="IC24" s="29"/>
      <c r="ID24" s="29"/>
      <c r="IE24" s="29"/>
      <c r="IF24" s="29"/>
      <c r="IG24" s="29"/>
      <c r="IH24" s="29"/>
      <c r="II24" s="29"/>
      <c r="IJ24" s="29"/>
      <c r="IK24" s="29"/>
      <c r="IL24" s="29"/>
      <c r="IM24" s="29"/>
      <c r="IN24" s="29"/>
      <c r="IO24" s="29"/>
      <c r="IP24" s="29"/>
      <c r="IQ24" s="29"/>
      <c r="IR24" s="29"/>
      <c r="IS24" s="29"/>
      <c r="IT24" s="29"/>
      <c r="IU24" s="29"/>
      <c r="IV24" s="29"/>
      <c r="IW24" s="29"/>
      <c r="IX24" s="29"/>
      <c r="IY24" s="29"/>
      <c r="IZ24" s="29"/>
      <c r="JA24" s="29"/>
      <c r="JB24" s="29"/>
      <c r="JC24" s="29"/>
      <c r="JD24" s="29"/>
      <c r="JE24" s="29"/>
      <c r="JF24" s="29"/>
      <c r="JG24" s="29"/>
      <c r="JH24" s="29"/>
      <c r="JI24" s="29"/>
    </row>
    <row r="25" s="2" customFormat="1" ht="27" customHeight="1" spans="1:269">
      <c r="A25" s="13">
        <v>17</v>
      </c>
      <c r="B25" s="11" t="s">
        <v>34</v>
      </c>
      <c r="C25" s="11" t="s">
        <v>51</v>
      </c>
      <c r="D25" s="12">
        <f t="shared" si="3"/>
        <v>3758.652</v>
      </c>
      <c r="E25" s="12">
        <f t="shared" si="4"/>
        <v>2557.5524</v>
      </c>
      <c r="F25" s="16">
        <v>1994.27</v>
      </c>
      <c r="G25" s="16"/>
      <c r="H25" s="16">
        <v>563.2824</v>
      </c>
      <c r="I25" s="16"/>
      <c r="J25" s="16"/>
      <c r="K25" s="16"/>
      <c r="L25" s="16"/>
      <c r="M25" s="16"/>
      <c r="N25" s="16"/>
      <c r="O25" s="16"/>
      <c r="P25" s="16"/>
      <c r="Q25" s="16"/>
      <c r="R25" s="21"/>
      <c r="S25" s="12">
        <v>1201.0996</v>
      </c>
      <c r="T25" s="12">
        <f t="shared" si="5"/>
        <v>3758.652</v>
      </c>
      <c r="U25" s="12">
        <f t="shared" si="6"/>
        <v>2557.5524</v>
      </c>
      <c r="V25" s="16">
        <v>1994.27</v>
      </c>
      <c r="W25" s="16"/>
      <c r="X25" s="16">
        <v>563.2824</v>
      </c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2">
        <v>1201.0996</v>
      </c>
      <c r="AJ25" s="12">
        <f t="shared" si="2"/>
        <v>100</v>
      </c>
      <c r="AK25" s="7" t="s">
        <v>24</v>
      </c>
      <c r="AL25" s="7" t="s">
        <v>25</v>
      </c>
      <c r="AM25" s="30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  <c r="FF25" s="29"/>
      <c r="FG25" s="29"/>
      <c r="FH25" s="29"/>
      <c r="FI25" s="29"/>
      <c r="FJ25" s="29"/>
      <c r="FK25" s="29"/>
      <c r="FL25" s="29"/>
      <c r="FM25" s="29"/>
      <c r="FN25" s="29"/>
      <c r="FO25" s="29"/>
      <c r="FP25" s="29"/>
      <c r="FQ25" s="29"/>
      <c r="FR25" s="29"/>
      <c r="FS25" s="29"/>
      <c r="FT25" s="29"/>
      <c r="FU25" s="29"/>
      <c r="FV25" s="29"/>
      <c r="FW25" s="29"/>
      <c r="FX25" s="29"/>
      <c r="FY25" s="29"/>
      <c r="FZ25" s="29"/>
      <c r="GA25" s="29"/>
      <c r="GB25" s="29"/>
      <c r="GC25" s="29"/>
      <c r="GD25" s="29"/>
      <c r="GE25" s="29"/>
      <c r="GF25" s="29"/>
      <c r="GG25" s="29"/>
      <c r="GH25" s="29"/>
      <c r="GI25" s="29"/>
      <c r="GJ25" s="29"/>
      <c r="GK25" s="29"/>
      <c r="GL25" s="29"/>
      <c r="GM25" s="29"/>
      <c r="GN25" s="29"/>
      <c r="GO25" s="29"/>
      <c r="GP25" s="29"/>
      <c r="GQ25" s="29"/>
      <c r="GR25" s="29"/>
      <c r="GS25" s="29"/>
      <c r="GT25" s="29"/>
      <c r="GU25" s="29"/>
      <c r="GV25" s="29"/>
      <c r="GW25" s="29"/>
      <c r="GX25" s="29"/>
      <c r="GY25" s="29"/>
      <c r="GZ25" s="29"/>
      <c r="HA25" s="29"/>
      <c r="HB25" s="29"/>
      <c r="HC25" s="29"/>
      <c r="HD25" s="29"/>
      <c r="HE25" s="29"/>
      <c r="HF25" s="29"/>
      <c r="HG25" s="29"/>
      <c r="HH25" s="29"/>
      <c r="HI25" s="29"/>
      <c r="HJ25" s="29"/>
      <c r="HK25" s="29"/>
      <c r="HL25" s="29"/>
      <c r="HM25" s="29"/>
      <c r="HN25" s="29"/>
      <c r="HO25" s="29"/>
      <c r="HP25" s="29"/>
      <c r="HQ25" s="29"/>
      <c r="HR25" s="29"/>
      <c r="HS25" s="29"/>
      <c r="HT25" s="29"/>
      <c r="HU25" s="29"/>
      <c r="HV25" s="29"/>
      <c r="HW25" s="29"/>
      <c r="HX25" s="29"/>
      <c r="HY25" s="29"/>
      <c r="HZ25" s="29"/>
      <c r="IA25" s="29"/>
      <c r="IB25" s="29"/>
      <c r="IC25" s="29"/>
      <c r="ID25" s="29"/>
      <c r="IE25" s="29"/>
      <c r="IF25" s="29"/>
      <c r="IG25" s="29"/>
      <c r="IH25" s="29"/>
      <c r="II25" s="29"/>
      <c r="IJ25" s="29"/>
      <c r="IK25" s="29"/>
      <c r="IL25" s="29"/>
      <c r="IM25" s="29"/>
      <c r="IN25" s="29"/>
      <c r="IO25" s="29"/>
      <c r="IP25" s="29"/>
      <c r="IQ25" s="29"/>
      <c r="IR25" s="29"/>
      <c r="IS25" s="29"/>
      <c r="IT25" s="29"/>
      <c r="IU25" s="29"/>
      <c r="IV25" s="29"/>
      <c r="IW25" s="29"/>
      <c r="IX25" s="29"/>
      <c r="IY25" s="29"/>
      <c r="IZ25" s="29"/>
      <c r="JA25" s="29"/>
      <c r="JB25" s="29"/>
      <c r="JC25" s="29"/>
      <c r="JD25" s="29"/>
      <c r="JE25" s="29"/>
      <c r="JF25" s="29"/>
      <c r="JG25" s="29"/>
      <c r="JH25" s="29"/>
      <c r="JI25" s="29"/>
    </row>
    <row r="26" s="2" customFormat="1" ht="27" customHeight="1" spans="1:269">
      <c r="A26" s="13">
        <v>18</v>
      </c>
      <c r="B26" s="11" t="s">
        <v>34</v>
      </c>
      <c r="C26" s="11" t="s">
        <v>52</v>
      </c>
      <c r="D26" s="12">
        <f t="shared" si="3"/>
        <v>222.519131</v>
      </c>
      <c r="E26" s="12">
        <f t="shared" si="4"/>
        <v>54.83</v>
      </c>
      <c r="F26" s="16">
        <v>5</v>
      </c>
      <c r="G26" s="16">
        <f>3.86+1.52</f>
        <v>5.38</v>
      </c>
      <c r="H26" s="16">
        <v>44.45</v>
      </c>
      <c r="I26" s="16"/>
      <c r="J26" s="16"/>
      <c r="K26" s="16"/>
      <c r="L26" s="16"/>
      <c r="M26" s="16"/>
      <c r="N26" s="16"/>
      <c r="O26" s="16"/>
      <c r="P26" s="16"/>
      <c r="Q26" s="16"/>
      <c r="R26" s="21"/>
      <c r="S26" s="12">
        <f>150+17.689131</f>
        <v>167.689131</v>
      </c>
      <c r="T26" s="12">
        <f t="shared" si="5"/>
        <v>222.519131</v>
      </c>
      <c r="U26" s="12">
        <f t="shared" si="6"/>
        <v>54.83</v>
      </c>
      <c r="V26" s="16">
        <v>5</v>
      </c>
      <c r="W26" s="16">
        <f>3.86+1.52</f>
        <v>5.38</v>
      </c>
      <c r="X26" s="16">
        <v>44.45</v>
      </c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2">
        <f>150+17.689131</f>
        <v>167.689131</v>
      </c>
      <c r="AJ26" s="12">
        <f t="shared" si="2"/>
        <v>100</v>
      </c>
      <c r="AK26" s="7" t="s">
        <v>24</v>
      </c>
      <c r="AL26" s="7" t="s">
        <v>25</v>
      </c>
      <c r="AM26" s="30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  <c r="FF26" s="29"/>
      <c r="FG26" s="29"/>
      <c r="FH26" s="29"/>
      <c r="FI26" s="29"/>
      <c r="FJ26" s="29"/>
      <c r="FK26" s="29"/>
      <c r="FL26" s="29"/>
      <c r="FM26" s="29"/>
      <c r="FN26" s="29"/>
      <c r="FO26" s="29"/>
      <c r="FP26" s="29"/>
      <c r="FQ26" s="29"/>
      <c r="FR26" s="29"/>
      <c r="FS26" s="29"/>
      <c r="FT26" s="29"/>
      <c r="FU26" s="29"/>
      <c r="FV26" s="29"/>
      <c r="FW26" s="29"/>
      <c r="FX26" s="29"/>
      <c r="FY26" s="29"/>
      <c r="FZ26" s="29"/>
      <c r="GA26" s="29"/>
      <c r="GB26" s="29"/>
      <c r="GC26" s="29"/>
      <c r="GD26" s="29"/>
      <c r="GE26" s="29"/>
      <c r="GF26" s="29"/>
      <c r="GG26" s="29"/>
      <c r="GH26" s="29"/>
      <c r="GI26" s="29"/>
      <c r="GJ26" s="29"/>
      <c r="GK26" s="29"/>
      <c r="GL26" s="29"/>
      <c r="GM26" s="29"/>
      <c r="GN26" s="29"/>
      <c r="GO26" s="29"/>
      <c r="GP26" s="29"/>
      <c r="GQ26" s="29"/>
      <c r="GR26" s="29"/>
      <c r="GS26" s="29"/>
      <c r="GT26" s="29"/>
      <c r="GU26" s="29"/>
      <c r="GV26" s="29"/>
      <c r="GW26" s="29"/>
      <c r="GX26" s="29"/>
      <c r="GY26" s="29"/>
      <c r="GZ26" s="29"/>
      <c r="HA26" s="29"/>
      <c r="HB26" s="29"/>
      <c r="HC26" s="29"/>
      <c r="HD26" s="29"/>
      <c r="HE26" s="29"/>
      <c r="HF26" s="29"/>
      <c r="HG26" s="29"/>
      <c r="HH26" s="29"/>
      <c r="HI26" s="29"/>
      <c r="HJ26" s="29"/>
      <c r="HK26" s="29"/>
      <c r="HL26" s="29"/>
      <c r="HM26" s="29"/>
      <c r="HN26" s="29"/>
      <c r="HO26" s="29"/>
      <c r="HP26" s="29"/>
      <c r="HQ26" s="29"/>
      <c r="HR26" s="29"/>
      <c r="HS26" s="29"/>
      <c r="HT26" s="29"/>
      <c r="HU26" s="29"/>
      <c r="HV26" s="29"/>
      <c r="HW26" s="29"/>
      <c r="HX26" s="29"/>
      <c r="HY26" s="29"/>
      <c r="HZ26" s="29"/>
      <c r="IA26" s="29"/>
      <c r="IB26" s="29"/>
      <c r="IC26" s="29"/>
      <c r="ID26" s="29"/>
      <c r="IE26" s="29"/>
      <c r="IF26" s="29"/>
      <c r="IG26" s="29"/>
      <c r="IH26" s="29"/>
      <c r="II26" s="29"/>
      <c r="IJ26" s="29"/>
      <c r="IK26" s="29"/>
      <c r="IL26" s="29"/>
      <c r="IM26" s="29"/>
      <c r="IN26" s="29"/>
      <c r="IO26" s="29"/>
      <c r="IP26" s="29"/>
      <c r="IQ26" s="29"/>
      <c r="IR26" s="29"/>
      <c r="IS26" s="29"/>
      <c r="IT26" s="29"/>
      <c r="IU26" s="29"/>
      <c r="IV26" s="29"/>
      <c r="IW26" s="29"/>
      <c r="IX26" s="29"/>
      <c r="IY26" s="29"/>
      <c r="IZ26" s="29"/>
      <c r="JA26" s="29"/>
      <c r="JB26" s="29"/>
      <c r="JC26" s="29"/>
      <c r="JD26" s="29"/>
      <c r="JE26" s="29"/>
      <c r="JF26" s="29"/>
      <c r="JG26" s="29"/>
      <c r="JH26" s="29"/>
      <c r="JI26" s="29"/>
    </row>
    <row r="27" s="2" customFormat="1" ht="27" customHeight="1" spans="1:269">
      <c r="A27" s="10">
        <v>19</v>
      </c>
      <c r="B27" s="11" t="s">
        <v>34</v>
      </c>
      <c r="C27" s="11" t="s">
        <v>53</v>
      </c>
      <c r="D27" s="12">
        <f t="shared" si="3"/>
        <v>125.28</v>
      </c>
      <c r="E27" s="12">
        <f t="shared" si="4"/>
        <v>0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21"/>
      <c r="S27" s="12">
        <v>125.28</v>
      </c>
      <c r="T27" s="12">
        <f t="shared" si="5"/>
        <v>125.28</v>
      </c>
      <c r="U27" s="12">
        <f t="shared" si="6"/>
        <v>0</v>
      </c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2">
        <v>125.28</v>
      </c>
      <c r="AJ27" s="12">
        <f t="shared" si="2"/>
        <v>100</v>
      </c>
      <c r="AK27" s="7" t="s">
        <v>24</v>
      </c>
      <c r="AL27" s="7" t="s">
        <v>25</v>
      </c>
      <c r="AM27" s="30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  <c r="FF27" s="29"/>
      <c r="FG27" s="29"/>
      <c r="FH27" s="29"/>
      <c r="FI27" s="29"/>
      <c r="FJ27" s="29"/>
      <c r="FK27" s="29"/>
      <c r="FL27" s="29"/>
      <c r="FM27" s="29"/>
      <c r="FN27" s="29"/>
      <c r="FO27" s="29"/>
      <c r="FP27" s="29"/>
      <c r="FQ27" s="29"/>
      <c r="FR27" s="29"/>
      <c r="FS27" s="29"/>
      <c r="FT27" s="29"/>
      <c r="FU27" s="29"/>
      <c r="FV27" s="29"/>
      <c r="FW27" s="29"/>
      <c r="FX27" s="29"/>
      <c r="FY27" s="29"/>
      <c r="FZ27" s="29"/>
      <c r="GA27" s="29"/>
      <c r="GB27" s="29"/>
      <c r="GC27" s="29"/>
      <c r="GD27" s="29"/>
      <c r="GE27" s="29"/>
      <c r="GF27" s="29"/>
      <c r="GG27" s="29"/>
      <c r="GH27" s="29"/>
      <c r="GI27" s="29"/>
      <c r="GJ27" s="29"/>
      <c r="GK27" s="29"/>
      <c r="GL27" s="29"/>
      <c r="GM27" s="29"/>
      <c r="GN27" s="29"/>
      <c r="GO27" s="29"/>
      <c r="GP27" s="29"/>
      <c r="GQ27" s="29"/>
      <c r="GR27" s="29"/>
      <c r="GS27" s="29"/>
      <c r="GT27" s="29"/>
      <c r="GU27" s="29"/>
      <c r="GV27" s="29"/>
      <c r="GW27" s="29"/>
      <c r="GX27" s="29"/>
      <c r="GY27" s="29"/>
      <c r="GZ27" s="29"/>
      <c r="HA27" s="29"/>
      <c r="HB27" s="29"/>
      <c r="HC27" s="29"/>
      <c r="HD27" s="29"/>
      <c r="HE27" s="29"/>
      <c r="HF27" s="29"/>
      <c r="HG27" s="29"/>
      <c r="HH27" s="29"/>
      <c r="HI27" s="29"/>
      <c r="HJ27" s="29"/>
      <c r="HK27" s="29"/>
      <c r="HL27" s="29"/>
      <c r="HM27" s="29"/>
      <c r="HN27" s="29"/>
      <c r="HO27" s="29"/>
      <c r="HP27" s="29"/>
      <c r="HQ27" s="29"/>
      <c r="HR27" s="29"/>
      <c r="HS27" s="29"/>
      <c r="HT27" s="29"/>
      <c r="HU27" s="29"/>
      <c r="HV27" s="29"/>
      <c r="HW27" s="29"/>
      <c r="HX27" s="29"/>
      <c r="HY27" s="29"/>
      <c r="HZ27" s="29"/>
      <c r="IA27" s="29"/>
      <c r="IB27" s="29"/>
      <c r="IC27" s="29"/>
      <c r="ID27" s="29"/>
      <c r="IE27" s="29"/>
      <c r="IF27" s="29"/>
      <c r="IG27" s="29"/>
      <c r="IH27" s="29"/>
      <c r="II27" s="29"/>
      <c r="IJ27" s="29"/>
      <c r="IK27" s="29"/>
      <c r="IL27" s="29"/>
      <c r="IM27" s="29"/>
      <c r="IN27" s="29"/>
      <c r="IO27" s="29"/>
      <c r="IP27" s="29"/>
      <c r="IQ27" s="29"/>
      <c r="IR27" s="29"/>
      <c r="IS27" s="29"/>
      <c r="IT27" s="29"/>
      <c r="IU27" s="29"/>
      <c r="IV27" s="29"/>
      <c r="IW27" s="29"/>
      <c r="IX27" s="29"/>
      <c r="IY27" s="29"/>
      <c r="IZ27" s="29"/>
      <c r="JA27" s="29"/>
      <c r="JB27" s="29"/>
      <c r="JC27" s="29"/>
      <c r="JD27" s="29"/>
      <c r="JE27" s="29"/>
      <c r="JF27" s="29"/>
      <c r="JG27" s="29"/>
      <c r="JH27" s="29"/>
      <c r="JI27" s="29"/>
    </row>
    <row r="28" s="2" customFormat="1" ht="27" customHeight="1" spans="1:269">
      <c r="A28" s="13">
        <v>20</v>
      </c>
      <c r="B28" s="11" t="s">
        <v>34</v>
      </c>
      <c r="C28" s="11" t="s">
        <v>54</v>
      </c>
      <c r="D28" s="12">
        <f t="shared" si="3"/>
        <v>10.208</v>
      </c>
      <c r="E28" s="12">
        <f t="shared" si="4"/>
        <v>0</v>
      </c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21"/>
      <c r="S28" s="12">
        <v>10.208</v>
      </c>
      <c r="T28" s="12">
        <f t="shared" si="5"/>
        <v>10.208</v>
      </c>
      <c r="U28" s="12">
        <f t="shared" si="6"/>
        <v>0</v>
      </c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2">
        <v>10.208</v>
      </c>
      <c r="AJ28" s="12">
        <f t="shared" si="2"/>
        <v>100</v>
      </c>
      <c r="AK28" s="7" t="s">
        <v>24</v>
      </c>
      <c r="AL28" s="7" t="s">
        <v>25</v>
      </c>
      <c r="AM28" s="30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  <c r="IM28" s="29"/>
      <c r="IN28" s="29"/>
      <c r="IO28" s="29"/>
      <c r="IP28" s="29"/>
      <c r="IQ28" s="29"/>
      <c r="IR28" s="29"/>
      <c r="IS28" s="29"/>
      <c r="IT28" s="29"/>
      <c r="IU28" s="29"/>
      <c r="IV28" s="29"/>
      <c r="IW28" s="29"/>
      <c r="IX28" s="29"/>
      <c r="IY28" s="29"/>
      <c r="IZ28" s="29"/>
      <c r="JA28" s="29"/>
      <c r="JB28" s="29"/>
      <c r="JC28" s="29"/>
      <c r="JD28" s="29"/>
      <c r="JE28" s="29"/>
      <c r="JF28" s="29"/>
      <c r="JG28" s="29"/>
      <c r="JH28" s="29"/>
      <c r="JI28" s="29"/>
    </row>
    <row r="29" s="2" customFormat="1" ht="27" customHeight="1" spans="1:269">
      <c r="A29" s="13">
        <v>21</v>
      </c>
      <c r="B29" s="11" t="s">
        <v>34</v>
      </c>
      <c r="C29" s="11" t="s">
        <v>55</v>
      </c>
      <c r="D29" s="12">
        <f t="shared" si="3"/>
        <v>5.544</v>
      </c>
      <c r="E29" s="12">
        <f t="shared" si="4"/>
        <v>0</v>
      </c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21"/>
      <c r="S29" s="12">
        <v>5.544</v>
      </c>
      <c r="T29" s="12">
        <f t="shared" si="5"/>
        <v>5.544</v>
      </c>
      <c r="U29" s="12">
        <f t="shared" si="6"/>
        <v>0</v>
      </c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2">
        <v>5.544</v>
      </c>
      <c r="AJ29" s="12">
        <f t="shared" si="2"/>
        <v>100</v>
      </c>
      <c r="AK29" s="7" t="s">
        <v>24</v>
      </c>
      <c r="AL29" s="7" t="s">
        <v>25</v>
      </c>
      <c r="AM29" s="30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  <c r="FF29" s="29"/>
      <c r="FG29" s="29"/>
      <c r="FH29" s="29"/>
      <c r="FI29" s="29"/>
      <c r="FJ29" s="29"/>
      <c r="FK29" s="29"/>
      <c r="FL29" s="29"/>
      <c r="FM29" s="29"/>
      <c r="FN29" s="29"/>
      <c r="FO29" s="29"/>
      <c r="FP29" s="29"/>
      <c r="FQ29" s="29"/>
      <c r="FR29" s="29"/>
      <c r="FS29" s="29"/>
      <c r="FT29" s="29"/>
      <c r="FU29" s="29"/>
      <c r="FV29" s="29"/>
      <c r="FW29" s="29"/>
      <c r="FX29" s="29"/>
      <c r="FY29" s="29"/>
      <c r="FZ29" s="29"/>
      <c r="GA29" s="29"/>
      <c r="GB29" s="29"/>
      <c r="GC29" s="29"/>
      <c r="GD29" s="29"/>
      <c r="GE29" s="29"/>
      <c r="GF29" s="29"/>
      <c r="GG29" s="29"/>
      <c r="GH29" s="29"/>
      <c r="GI29" s="29"/>
      <c r="GJ29" s="29"/>
      <c r="GK29" s="29"/>
      <c r="GL29" s="29"/>
      <c r="GM29" s="29"/>
      <c r="GN29" s="29"/>
      <c r="GO29" s="29"/>
      <c r="GP29" s="29"/>
      <c r="GQ29" s="29"/>
      <c r="GR29" s="29"/>
      <c r="GS29" s="29"/>
      <c r="GT29" s="29"/>
      <c r="GU29" s="29"/>
      <c r="GV29" s="29"/>
      <c r="GW29" s="29"/>
      <c r="GX29" s="29"/>
      <c r="GY29" s="29"/>
      <c r="GZ29" s="29"/>
      <c r="HA29" s="29"/>
      <c r="HB29" s="29"/>
      <c r="HC29" s="29"/>
      <c r="HD29" s="29"/>
      <c r="HE29" s="29"/>
      <c r="HF29" s="29"/>
      <c r="HG29" s="29"/>
      <c r="HH29" s="29"/>
      <c r="HI29" s="29"/>
      <c r="HJ29" s="29"/>
      <c r="HK29" s="29"/>
      <c r="HL29" s="29"/>
      <c r="HM29" s="29"/>
      <c r="HN29" s="29"/>
      <c r="HO29" s="29"/>
      <c r="HP29" s="29"/>
      <c r="HQ29" s="29"/>
      <c r="HR29" s="29"/>
      <c r="HS29" s="29"/>
      <c r="HT29" s="29"/>
      <c r="HU29" s="29"/>
      <c r="HV29" s="29"/>
      <c r="HW29" s="29"/>
      <c r="HX29" s="29"/>
      <c r="HY29" s="29"/>
      <c r="HZ29" s="29"/>
      <c r="IA29" s="29"/>
      <c r="IB29" s="29"/>
      <c r="IC29" s="29"/>
      <c r="ID29" s="29"/>
      <c r="IE29" s="29"/>
      <c r="IF29" s="29"/>
      <c r="IG29" s="29"/>
      <c r="IH29" s="29"/>
      <c r="II29" s="29"/>
      <c r="IJ29" s="29"/>
      <c r="IK29" s="29"/>
      <c r="IL29" s="29"/>
      <c r="IM29" s="29"/>
      <c r="IN29" s="29"/>
      <c r="IO29" s="29"/>
      <c r="IP29" s="29"/>
      <c r="IQ29" s="29"/>
      <c r="IR29" s="29"/>
      <c r="IS29" s="29"/>
      <c r="IT29" s="29"/>
      <c r="IU29" s="29"/>
      <c r="IV29" s="29"/>
      <c r="IW29" s="29"/>
      <c r="IX29" s="29"/>
      <c r="IY29" s="29"/>
      <c r="IZ29" s="29"/>
      <c r="JA29" s="29"/>
      <c r="JB29" s="29"/>
      <c r="JC29" s="29"/>
      <c r="JD29" s="29"/>
      <c r="JE29" s="29"/>
      <c r="JF29" s="29"/>
      <c r="JG29" s="29"/>
      <c r="JH29" s="29"/>
      <c r="JI29" s="29"/>
    </row>
    <row r="30" s="2" customFormat="1" ht="27" customHeight="1" spans="1:269">
      <c r="A30" s="10">
        <v>22</v>
      </c>
      <c r="B30" s="11" t="s">
        <v>34</v>
      </c>
      <c r="C30" s="11" t="s">
        <v>56</v>
      </c>
      <c r="D30" s="12">
        <f t="shared" si="3"/>
        <v>72.393437</v>
      </c>
      <c r="E30" s="12">
        <f t="shared" si="4"/>
        <v>0</v>
      </c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1"/>
      <c r="S30" s="12">
        <v>72.393437</v>
      </c>
      <c r="T30" s="12">
        <f t="shared" si="5"/>
        <v>72.393437</v>
      </c>
      <c r="U30" s="12">
        <f t="shared" si="6"/>
        <v>0</v>
      </c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2">
        <v>72.393437</v>
      </c>
      <c r="AJ30" s="12">
        <f t="shared" si="2"/>
        <v>100</v>
      </c>
      <c r="AK30" s="7" t="s">
        <v>24</v>
      </c>
      <c r="AL30" s="7" t="s">
        <v>25</v>
      </c>
      <c r="AM30" s="30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29"/>
      <c r="FB30" s="29"/>
      <c r="FC30" s="29"/>
      <c r="FD30" s="29"/>
      <c r="FE30" s="29"/>
      <c r="FF30" s="29"/>
      <c r="FG30" s="29"/>
      <c r="FH30" s="29"/>
      <c r="FI30" s="29"/>
      <c r="FJ30" s="29"/>
      <c r="FK30" s="29"/>
      <c r="FL30" s="29"/>
      <c r="FM30" s="29"/>
      <c r="FN30" s="29"/>
      <c r="FO30" s="29"/>
      <c r="FP30" s="29"/>
      <c r="FQ30" s="29"/>
      <c r="FR30" s="29"/>
      <c r="FS30" s="29"/>
      <c r="FT30" s="29"/>
      <c r="FU30" s="29"/>
      <c r="FV30" s="29"/>
      <c r="FW30" s="29"/>
      <c r="FX30" s="29"/>
      <c r="FY30" s="29"/>
      <c r="FZ30" s="29"/>
      <c r="GA30" s="29"/>
      <c r="GB30" s="29"/>
      <c r="GC30" s="29"/>
      <c r="GD30" s="29"/>
      <c r="GE30" s="29"/>
      <c r="GF30" s="29"/>
      <c r="GG30" s="29"/>
      <c r="GH30" s="29"/>
      <c r="GI30" s="29"/>
      <c r="GJ30" s="29"/>
      <c r="GK30" s="29"/>
      <c r="GL30" s="29"/>
      <c r="GM30" s="29"/>
      <c r="GN30" s="29"/>
      <c r="GO30" s="29"/>
      <c r="GP30" s="29"/>
      <c r="GQ30" s="29"/>
      <c r="GR30" s="29"/>
      <c r="GS30" s="29"/>
      <c r="GT30" s="29"/>
      <c r="GU30" s="29"/>
      <c r="GV30" s="29"/>
      <c r="GW30" s="29"/>
      <c r="GX30" s="29"/>
      <c r="GY30" s="29"/>
      <c r="GZ30" s="29"/>
      <c r="HA30" s="29"/>
      <c r="HB30" s="29"/>
      <c r="HC30" s="29"/>
      <c r="HD30" s="29"/>
      <c r="HE30" s="29"/>
      <c r="HF30" s="29"/>
      <c r="HG30" s="29"/>
      <c r="HH30" s="29"/>
      <c r="HI30" s="29"/>
      <c r="HJ30" s="29"/>
      <c r="HK30" s="29"/>
      <c r="HL30" s="29"/>
      <c r="HM30" s="29"/>
      <c r="HN30" s="29"/>
      <c r="HO30" s="29"/>
      <c r="HP30" s="29"/>
      <c r="HQ30" s="29"/>
      <c r="HR30" s="29"/>
      <c r="HS30" s="29"/>
      <c r="HT30" s="29"/>
      <c r="HU30" s="29"/>
      <c r="HV30" s="29"/>
      <c r="HW30" s="29"/>
      <c r="HX30" s="29"/>
      <c r="HY30" s="29"/>
      <c r="HZ30" s="29"/>
      <c r="IA30" s="29"/>
      <c r="IB30" s="29"/>
      <c r="IC30" s="29"/>
      <c r="ID30" s="29"/>
      <c r="IE30" s="29"/>
      <c r="IF30" s="29"/>
      <c r="IG30" s="29"/>
      <c r="IH30" s="29"/>
      <c r="II30" s="29"/>
      <c r="IJ30" s="29"/>
      <c r="IK30" s="29"/>
      <c r="IL30" s="29"/>
      <c r="IM30" s="29"/>
      <c r="IN30" s="29"/>
      <c r="IO30" s="29"/>
      <c r="IP30" s="29"/>
      <c r="IQ30" s="29"/>
      <c r="IR30" s="29"/>
      <c r="IS30" s="29"/>
      <c r="IT30" s="29"/>
      <c r="IU30" s="29"/>
      <c r="IV30" s="29"/>
      <c r="IW30" s="29"/>
      <c r="IX30" s="29"/>
      <c r="IY30" s="29"/>
      <c r="IZ30" s="29"/>
      <c r="JA30" s="29"/>
      <c r="JB30" s="29"/>
      <c r="JC30" s="29"/>
      <c r="JD30" s="29"/>
      <c r="JE30" s="29"/>
      <c r="JF30" s="29"/>
      <c r="JG30" s="29"/>
      <c r="JH30" s="29"/>
      <c r="JI30" s="29"/>
    </row>
    <row r="31" s="2" customFormat="1" ht="27" customHeight="1" spans="1:269">
      <c r="A31" s="13">
        <v>23</v>
      </c>
      <c r="B31" s="11" t="s">
        <v>28</v>
      </c>
      <c r="C31" s="11" t="s">
        <v>57</v>
      </c>
      <c r="D31" s="12">
        <f t="shared" si="3"/>
        <v>194.1263</v>
      </c>
      <c r="E31" s="12">
        <f t="shared" si="4"/>
        <v>64.79</v>
      </c>
      <c r="F31" s="16"/>
      <c r="G31" s="16"/>
      <c r="H31" s="16">
        <v>64.79</v>
      </c>
      <c r="I31" s="16"/>
      <c r="J31" s="16"/>
      <c r="K31" s="16"/>
      <c r="L31" s="16"/>
      <c r="M31" s="16"/>
      <c r="N31" s="16"/>
      <c r="O31" s="16"/>
      <c r="P31" s="16"/>
      <c r="Q31" s="16"/>
      <c r="R31" s="21"/>
      <c r="S31" s="12">
        <f>28.6322+100.7041</f>
        <v>129.3363</v>
      </c>
      <c r="T31" s="12">
        <f t="shared" si="5"/>
        <v>194.1263</v>
      </c>
      <c r="U31" s="12">
        <f t="shared" si="6"/>
        <v>64.79</v>
      </c>
      <c r="V31" s="16"/>
      <c r="W31" s="16"/>
      <c r="X31" s="16">
        <v>64.79</v>
      </c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2">
        <f>28.6322+100.7041</f>
        <v>129.3363</v>
      </c>
      <c r="AJ31" s="12">
        <f t="shared" si="2"/>
        <v>100</v>
      </c>
      <c r="AK31" s="7" t="s">
        <v>24</v>
      </c>
      <c r="AL31" s="7" t="s">
        <v>25</v>
      </c>
      <c r="AM31" s="30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29"/>
      <c r="FD31" s="29"/>
      <c r="FE31" s="29"/>
      <c r="FF31" s="29"/>
      <c r="FG31" s="29"/>
      <c r="FH31" s="29"/>
      <c r="FI31" s="29"/>
      <c r="FJ31" s="29"/>
      <c r="FK31" s="29"/>
      <c r="FL31" s="29"/>
      <c r="FM31" s="29"/>
      <c r="FN31" s="29"/>
      <c r="FO31" s="29"/>
      <c r="FP31" s="29"/>
      <c r="FQ31" s="29"/>
      <c r="FR31" s="29"/>
      <c r="FS31" s="29"/>
      <c r="FT31" s="29"/>
      <c r="FU31" s="29"/>
      <c r="FV31" s="29"/>
      <c r="FW31" s="29"/>
      <c r="FX31" s="29"/>
      <c r="FY31" s="29"/>
      <c r="FZ31" s="29"/>
      <c r="GA31" s="29"/>
      <c r="GB31" s="29"/>
      <c r="GC31" s="29"/>
      <c r="GD31" s="29"/>
      <c r="GE31" s="29"/>
      <c r="GF31" s="29"/>
      <c r="GG31" s="29"/>
      <c r="GH31" s="29"/>
      <c r="GI31" s="29"/>
      <c r="GJ31" s="29"/>
      <c r="GK31" s="29"/>
      <c r="GL31" s="29"/>
      <c r="GM31" s="29"/>
      <c r="GN31" s="29"/>
      <c r="GO31" s="29"/>
      <c r="GP31" s="29"/>
      <c r="GQ31" s="29"/>
      <c r="GR31" s="29"/>
      <c r="GS31" s="29"/>
      <c r="GT31" s="29"/>
      <c r="GU31" s="29"/>
      <c r="GV31" s="29"/>
      <c r="GW31" s="29"/>
      <c r="GX31" s="29"/>
      <c r="GY31" s="29"/>
      <c r="GZ31" s="29"/>
      <c r="HA31" s="29"/>
      <c r="HB31" s="29"/>
      <c r="HC31" s="29"/>
      <c r="HD31" s="29"/>
      <c r="HE31" s="29"/>
      <c r="HF31" s="29"/>
      <c r="HG31" s="29"/>
      <c r="HH31" s="29"/>
      <c r="HI31" s="29"/>
      <c r="HJ31" s="29"/>
      <c r="HK31" s="29"/>
      <c r="HL31" s="29"/>
      <c r="HM31" s="29"/>
      <c r="HN31" s="29"/>
      <c r="HO31" s="29"/>
      <c r="HP31" s="29"/>
      <c r="HQ31" s="29"/>
      <c r="HR31" s="29"/>
      <c r="HS31" s="29"/>
      <c r="HT31" s="29"/>
      <c r="HU31" s="29"/>
      <c r="HV31" s="29"/>
      <c r="HW31" s="29"/>
      <c r="HX31" s="29"/>
      <c r="HY31" s="29"/>
      <c r="HZ31" s="29"/>
      <c r="IA31" s="29"/>
      <c r="IB31" s="29"/>
      <c r="IC31" s="29"/>
      <c r="ID31" s="29"/>
      <c r="IE31" s="29"/>
      <c r="IF31" s="29"/>
      <c r="IG31" s="29"/>
      <c r="IH31" s="29"/>
      <c r="II31" s="29"/>
      <c r="IJ31" s="29"/>
      <c r="IK31" s="29"/>
      <c r="IL31" s="29"/>
      <c r="IM31" s="29"/>
      <c r="IN31" s="29"/>
      <c r="IO31" s="29"/>
      <c r="IP31" s="29"/>
      <c r="IQ31" s="29"/>
      <c r="IR31" s="29"/>
      <c r="IS31" s="29"/>
      <c r="IT31" s="29"/>
      <c r="IU31" s="29"/>
      <c r="IV31" s="29"/>
      <c r="IW31" s="29"/>
      <c r="IX31" s="29"/>
      <c r="IY31" s="29"/>
      <c r="IZ31" s="29"/>
      <c r="JA31" s="29"/>
      <c r="JB31" s="29"/>
      <c r="JC31" s="29"/>
      <c r="JD31" s="29"/>
      <c r="JE31" s="29"/>
      <c r="JF31" s="29"/>
      <c r="JG31" s="29"/>
      <c r="JH31" s="29"/>
      <c r="JI31" s="29"/>
    </row>
    <row r="32" s="2" customFormat="1" ht="27" customHeight="1" spans="1:269">
      <c r="A32" s="13">
        <v>24</v>
      </c>
      <c r="B32" s="11" t="s">
        <v>34</v>
      </c>
      <c r="C32" s="11" t="s">
        <v>58</v>
      </c>
      <c r="D32" s="12">
        <f t="shared" si="3"/>
        <v>7.647692</v>
      </c>
      <c r="E32" s="12">
        <f t="shared" si="4"/>
        <v>0</v>
      </c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21"/>
      <c r="S32" s="12">
        <v>7.647692</v>
      </c>
      <c r="T32" s="12">
        <f t="shared" si="5"/>
        <v>7.647692</v>
      </c>
      <c r="U32" s="12">
        <f t="shared" si="6"/>
        <v>0</v>
      </c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2">
        <v>7.647692</v>
      </c>
      <c r="AJ32" s="12">
        <f t="shared" si="2"/>
        <v>100</v>
      </c>
      <c r="AK32" s="7" t="s">
        <v>24</v>
      </c>
      <c r="AL32" s="7" t="s">
        <v>25</v>
      </c>
      <c r="AM32" s="30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29"/>
      <c r="FY32" s="29"/>
      <c r="FZ32" s="29"/>
      <c r="GA32" s="29"/>
      <c r="GB32" s="29"/>
      <c r="GC32" s="29"/>
      <c r="GD32" s="29"/>
      <c r="GE32" s="29"/>
      <c r="GF32" s="29"/>
      <c r="GG32" s="29"/>
      <c r="GH32" s="29"/>
      <c r="GI32" s="29"/>
      <c r="GJ32" s="29"/>
      <c r="GK32" s="29"/>
      <c r="GL32" s="29"/>
      <c r="GM32" s="29"/>
      <c r="GN32" s="29"/>
      <c r="GO32" s="29"/>
      <c r="GP32" s="29"/>
      <c r="GQ32" s="29"/>
      <c r="GR32" s="29"/>
      <c r="GS32" s="29"/>
      <c r="GT32" s="29"/>
      <c r="GU32" s="29"/>
      <c r="GV32" s="29"/>
      <c r="GW32" s="29"/>
      <c r="GX32" s="29"/>
      <c r="GY32" s="29"/>
      <c r="GZ32" s="29"/>
      <c r="HA32" s="29"/>
      <c r="HB32" s="29"/>
      <c r="HC32" s="29"/>
      <c r="HD32" s="29"/>
      <c r="HE32" s="29"/>
      <c r="HF32" s="29"/>
      <c r="HG32" s="29"/>
      <c r="HH32" s="29"/>
      <c r="HI32" s="29"/>
      <c r="HJ32" s="29"/>
      <c r="HK32" s="29"/>
      <c r="HL32" s="29"/>
      <c r="HM32" s="29"/>
      <c r="HN32" s="29"/>
      <c r="HO32" s="29"/>
      <c r="HP32" s="29"/>
      <c r="HQ32" s="29"/>
      <c r="HR32" s="29"/>
      <c r="HS32" s="29"/>
      <c r="HT32" s="29"/>
      <c r="HU32" s="29"/>
      <c r="HV32" s="29"/>
      <c r="HW32" s="29"/>
      <c r="HX32" s="29"/>
      <c r="HY32" s="29"/>
      <c r="HZ32" s="29"/>
      <c r="IA32" s="29"/>
      <c r="IB32" s="29"/>
      <c r="IC32" s="29"/>
      <c r="ID32" s="29"/>
      <c r="IE32" s="29"/>
      <c r="IF32" s="29"/>
      <c r="IG32" s="29"/>
      <c r="IH32" s="29"/>
      <c r="II32" s="29"/>
      <c r="IJ32" s="29"/>
      <c r="IK32" s="29"/>
      <c r="IL32" s="29"/>
      <c r="IM32" s="29"/>
      <c r="IN32" s="29"/>
      <c r="IO32" s="29"/>
      <c r="IP32" s="29"/>
      <c r="IQ32" s="29"/>
      <c r="IR32" s="29"/>
      <c r="IS32" s="29"/>
      <c r="IT32" s="29"/>
      <c r="IU32" s="29"/>
      <c r="IV32" s="29"/>
      <c r="IW32" s="29"/>
      <c r="IX32" s="29"/>
      <c r="IY32" s="29"/>
      <c r="IZ32" s="29"/>
      <c r="JA32" s="29"/>
      <c r="JB32" s="29"/>
      <c r="JC32" s="29"/>
      <c r="JD32" s="29"/>
      <c r="JE32" s="29"/>
      <c r="JF32" s="29"/>
      <c r="JG32" s="29"/>
      <c r="JH32" s="29"/>
      <c r="JI32" s="29"/>
    </row>
    <row r="33" s="2" customFormat="1" ht="27" customHeight="1" spans="1:269">
      <c r="A33" s="10">
        <v>25</v>
      </c>
      <c r="B33" s="11" t="s">
        <v>28</v>
      </c>
      <c r="C33" s="11" t="s">
        <v>59</v>
      </c>
      <c r="D33" s="12">
        <f t="shared" si="3"/>
        <v>172.9</v>
      </c>
      <c r="E33" s="12">
        <f t="shared" si="4"/>
        <v>0</v>
      </c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21"/>
      <c r="S33" s="12">
        <v>172.9</v>
      </c>
      <c r="T33" s="12">
        <f t="shared" si="5"/>
        <v>172.9</v>
      </c>
      <c r="U33" s="12">
        <f t="shared" si="6"/>
        <v>0</v>
      </c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2">
        <v>172.9</v>
      </c>
      <c r="AJ33" s="12">
        <f t="shared" si="2"/>
        <v>100</v>
      </c>
      <c r="AK33" s="7" t="s">
        <v>24</v>
      </c>
      <c r="AL33" s="7" t="s">
        <v>25</v>
      </c>
      <c r="AM33" s="30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  <c r="FD33" s="29"/>
      <c r="FE33" s="29"/>
      <c r="FF33" s="29"/>
      <c r="FG33" s="29"/>
      <c r="FH33" s="29"/>
      <c r="FI33" s="29"/>
      <c r="FJ33" s="29"/>
      <c r="FK33" s="29"/>
      <c r="FL33" s="29"/>
      <c r="FM33" s="29"/>
      <c r="FN33" s="29"/>
      <c r="FO33" s="29"/>
      <c r="FP33" s="29"/>
      <c r="FQ33" s="29"/>
      <c r="FR33" s="29"/>
      <c r="FS33" s="29"/>
      <c r="FT33" s="29"/>
      <c r="FU33" s="29"/>
      <c r="FV33" s="29"/>
      <c r="FW33" s="29"/>
      <c r="FX33" s="29"/>
      <c r="FY33" s="29"/>
      <c r="FZ33" s="29"/>
      <c r="GA33" s="29"/>
      <c r="GB33" s="29"/>
      <c r="GC33" s="29"/>
      <c r="GD33" s="29"/>
      <c r="GE33" s="29"/>
      <c r="GF33" s="29"/>
      <c r="GG33" s="29"/>
      <c r="GH33" s="29"/>
      <c r="GI33" s="29"/>
      <c r="GJ33" s="29"/>
      <c r="GK33" s="29"/>
      <c r="GL33" s="29"/>
      <c r="GM33" s="29"/>
      <c r="GN33" s="29"/>
      <c r="GO33" s="29"/>
      <c r="GP33" s="29"/>
      <c r="GQ33" s="29"/>
      <c r="GR33" s="29"/>
      <c r="GS33" s="29"/>
      <c r="GT33" s="29"/>
      <c r="GU33" s="29"/>
      <c r="GV33" s="29"/>
      <c r="GW33" s="29"/>
      <c r="GX33" s="29"/>
      <c r="GY33" s="29"/>
      <c r="GZ33" s="29"/>
      <c r="HA33" s="29"/>
      <c r="HB33" s="29"/>
      <c r="HC33" s="29"/>
      <c r="HD33" s="29"/>
      <c r="HE33" s="29"/>
      <c r="HF33" s="29"/>
      <c r="HG33" s="29"/>
      <c r="HH33" s="29"/>
      <c r="HI33" s="29"/>
      <c r="HJ33" s="29"/>
      <c r="HK33" s="29"/>
      <c r="HL33" s="29"/>
      <c r="HM33" s="29"/>
      <c r="HN33" s="29"/>
      <c r="HO33" s="29"/>
      <c r="HP33" s="29"/>
      <c r="HQ33" s="29"/>
      <c r="HR33" s="29"/>
      <c r="HS33" s="29"/>
      <c r="HT33" s="29"/>
      <c r="HU33" s="29"/>
      <c r="HV33" s="29"/>
      <c r="HW33" s="29"/>
      <c r="HX33" s="29"/>
      <c r="HY33" s="29"/>
      <c r="HZ33" s="29"/>
      <c r="IA33" s="29"/>
      <c r="IB33" s="29"/>
      <c r="IC33" s="29"/>
      <c r="ID33" s="29"/>
      <c r="IE33" s="29"/>
      <c r="IF33" s="29"/>
      <c r="IG33" s="29"/>
      <c r="IH33" s="29"/>
      <c r="II33" s="29"/>
      <c r="IJ33" s="29"/>
      <c r="IK33" s="29"/>
      <c r="IL33" s="29"/>
      <c r="IM33" s="29"/>
      <c r="IN33" s="29"/>
      <c r="IO33" s="29"/>
      <c r="IP33" s="29"/>
      <c r="IQ33" s="29"/>
      <c r="IR33" s="29"/>
      <c r="IS33" s="29"/>
      <c r="IT33" s="29"/>
      <c r="IU33" s="29"/>
      <c r="IV33" s="29"/>
      <c r="IW33" s="29"/>
      <c r="IX33" s="29"/>
      <c r="IY33" s="29"/>
      <c r="IZ33" s="29"/>
      <c r="JA33" s="29"/>
      <c r="JB33" s="29"/>
      <c r="JC33" s="29"/>
      <c r="JD33" s="29"/>
      <c r="JE33" s="29"/>
      <c r="JF33" s="29"/>
      <c r="JG33" s="29"/>
      <c r="JH33" s="29"/>
      <c r="JI33" s="29"/>
    </row>
    <row r="34" s="2" customFormat="1" ht="27" customHeight="1" spans="1:269">
      <c r="A34" s="13">
        <v>26</v>
      </c>
      <c r="B34" s="11" t="s">
        <v>34</v>
      </c>
      <c r="C34" s="11" t="s">
        <v>60</v>
      </c>
      <c r="D34" s="12">
        <f t="shared" si="3"/>
        <v>102.79742</v>
      </c>
      <c r="E34" s="12">
        <f t="shared" si="4"/>
        <v>0</v>
      </c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21"/>
      <c r="S34" s="12">
        <v>102.79742</v>
      </c>
      <c r="T34" s="12">
        <f t="shared" si="5"/>
        <v>102.79742</v>
      </c>
      <c r="U34" s="12">
        <f t="shared" si="6"/>
        <v>0</v>
      </c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2">
        <v>102.79742</v>
      </c>
      <c r="AJ34" s="12">
        <f t="shared" si="2"/>
        <v>100</v>
      </c>
      <c r="AK34" s="7" t="s">
        <v>24</v>
      </c>
      <c r="AL34" s="7" t="s">
        <v>25</v>
      </c>
      <c r="AM34" s="30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  <c r="CV34" s="29"/>
      <c r="CW34" s="29"/>
      <c r="CX34" s="29"/>
      <c r="CY34" s="29"/>
      <c r="CZ34" s="29"/>
      <c r="DA34" s="29"/>
      <c r="DB34" s="29"/>
      <c r="DC34" s="29"/>
      <c r="DD34" s="29"/>
      <c r="DE34" s="29"/>
      <c r="DF34" s="29"/>
      <c r="DG34" s="29"/>
      <c r="DH34" s="29"/>
      <c r="DI34" s="29"/>
      <c r="DJ34" s="29"/>
      <c r="DK34" s="29"/>
      <c r="DL34" s="29"/>
      <c r="DM34" s="29"/>
      <c r="DN34" s="29"/>
      <c r="DO34" s="29"/>
      <c r="DP34" s="29"/>
      <c r="DQ34" s="29"/>
      <c r="DR34" s="29"/>
      <c r="DS34" s="29"/>
      <c r="DT34" s="29"/>
      <c r="DU34" s="29"/>
      <c r="DV34" s="29"/>
      <c r="DW34" s="29"/>
      <c r="DX34" s="29"/>
      <c r="DY34" s="29"/>
      <c r="DZ34" s="29"/>
      <c r="EA34" s="29"/>
      <c r="EB34" s="29"/>
      <c r="EC34" s="29"/>
      <c r="ED34" s="29"/>
      <c r="EE34" s="29"/>
      <c r="EF34" s="29"/>
      <c r="EG34" s="29"/>
      <c r="EH34" s="29"/>
      <c r="EI34" s="29"/>
      <c r="EJ34" s="29"/>
      <c r="EK34" s="29"/>
      <c r="EL34" s="29"/>
      <c r="EM34" s="29"/>
      <c r="EN34" s="29"/>
      <c r="EO34" s="29"/>
      <c r="EP34" s="29"/>
      <c r="EQ34" s="29"/>
      <c r="ER34" s="29"/>
      <c r="ES34" s="29"/>
      <c r="ET34" s="29"/>
      <c r="EU34" s="29"/>
      <c r="EV34" s="29"/>
      <c r="EW34" s="29"/>
      <c r="EX34" s="29"/>
      <c r="EY34" s="29"/>
      <c r="EZ34" s="29"/>
      <c r="FA34" s="29"/>
      <c r="FB34" s="29"/>
      <c r="FC34" s="29"/>
      <c r="FD34" s="29"/>
      <c r="FE34" s="29"/>
      <c r="FF34" s="29"/>
      <c r="FG34" s="29"/>
      <c r="FH34" s="29"/>
      <c r="FI34" s="29"/>
      <c r="FJ34" s="29"/>
      <c r="FK34" s="29"/>
      <c r="FL34" s="29"/>
      <c r="FM34" s="29"/>
      <c r="FN34" s="29"/>
      <c r="FO34" s="29"/>
      <c r="FP34" s="29"/>
      <c r="FQ34" s="29"/>
      <c r="FR34" s="29"/>
      <c r="FS34" s="29"/>
      <c r="FT34" s="29"/>
      <c r="FU34" s="29"/>
      <c r="FV34" s="29"/>
      <c r="FW34" s="29"/>
      <c r="FX34" s="29"/>
      <c r="FY34" s="29"/>
      <c r="FZ34" s="29"/>
      <c r="GA34" s="29"/>
      <c r="GB34" s="29"/>
      <c r="GC34" s="29"/>
      <c r="GD34" s="29"/>
      <c r="GE34" s="29"/>
      <c r="GF34" s="29"/>
      <c r="GG34" s="29"/>
      <c r="GH34" s="29"/>
      <c r="GI34" s="29"/>
      <c r="GJ34" s="29"/>
      <c r="GK34" s="29"/>
      <c r="GL34" s="29"/>
      <c r="GM34" s="29"/>
      <c r="GN34" s="29"/>
      <c r="GO34" s="29"/>
      <c r="GP34" s="29"/>
      <c r="GQ34" s="29"/>
      <c r="GR34" s="29"/>
      <c r="GS34" s="29"/>
      <c r="GT34" s="29"/>
      <c r="GU34" s="29"/>
      <c r="GV34" s="29"/>
      <c r="GW34" s="29"/>
      <c r="GX34" s="29"/>
      <c r="GY34" s="29"/>
      <c r="GZ34" s="29"/>
      <c r="HA34" s="29"/>
      <c r="HB34" s="29"/>
      <c r="HC34" s="29"/>
      <c r="HD34" s="29"/>
      <c r="HE34" s="29"/>
      <c r="HF34" s="29"/>
      <c r="HG34" s="29"/>
      <c r="HH34" s="29"/>
      <c r="HI34" s="29"/>
      <c r="HJ34" s="29"/>
      <c r="HK34" s="29"/>
      <c r="HL34" s="29"/>
      <c r="HM34" s="29"/>
      <c r="HN34" s="29"/>
      <c r="HO34" s="29"/>
      <c r="HP34" s="29"/>
      <c r="HQ34" s="29"/>
      <c r="HR34" s="29"/>
      <c r="HS34" s="29"/>
      <c r="HT34" s="29"/>
      <c r="HU34" s="29"/>
      <c r="HV34" s="29"/>
      <c r="HW34" s="29"/>
      <c r="HX34" s="29"/>
      <c r="HY34" s="29"/>
      <c r="HZ34" s="29"/>
      <c r="IA34" s="29"/>
      <c r="IB34" s="29"/>
      <c r="IC34" s="29"/>
      <c r="ID34" s="29"/>
      <c r="IE34" s="29"/>
      <c r="IF34" s="29"/>
      <c r="IG34" s="29"/>
      <c r="IH34" s="29"/>
      <c r="II34" s="29"/>
      <c r="IJ34" s="29"/>
      <c r="IK34" s="29"/>
      <c r="IL34" s="29"/>
      <c r="IM34" s="29"/>
      <c r="IN34" s="29"/>
      <c r="IO34" s="29"/>
      <c r="IP34" s="29"/>
      <c r="IQ34" s="29"/>
      <c r="IR34" s="29"/>
      <c r="IS34" s="29"/>
      <c r="IT34" s="29"/>
      <c r="IU34" s="29"/>
      <c r="IV34" s="29"/>
      <c r="IW34" s="29"/>
      <c r="IX34" s="29"/>
      <c r="IY34" s="29"/>
      <c r="IZ34" s="29"/>
      <c r="JA34" s="29"/>
      <c r="JB34" s="29"/>
      <c r="JC34" s="29"/>
      <c r="JD34" s="29"/>
      <c r="JE34" s="29"/>
      <c r="JF34" s="29"/>
      <c r="JG34" s="29"/>
      <c r="JH34" s="29"/>
      <c r="JI34" s="29"/>
    </row>
    <row r="35" s="2" customFormat="1" ht="27" customHeight="1" spans="1:269">
      <c r="A35" s="13">
        <v>27</v>
      </c>
      <c r="B35" s="11" t="s">
        <v>26</v>
      </c>
      <c r="C35" s="11" t="s">
        <v>61</v>
      </c>
      <c r="D35" s="12">
        <f t="shared" si="3"/>
        <v>16.2626</v>
      </c>
      <c r="E35" s="12">
        <f t="shared" si="4"/>
        <v>0</v>
      </c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21"/>
      <c r="S35" s="12">
        <v>16.2626</v>
      </c>
      <c r="T35" s="12">
        <f t="shared" si="5"/>
        <v>16.2626</v>
      </c>
      <c r="U35" s="12">
        <f t="shared" si="6"/>
        <v>0</v>
      </c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2">
        <v>16.2626</v>
      </c>
      <c r="AJ35" s="12">
        <f t="shared" si="2"/>
        <v>100</v>
      </c>
      <c r="AK35" s="7" t="s">
        <v>24</v>
      </c>
      <c r="AL35" s="7" t="s">
        <v>25</v>
      </c>
      <c r="AM35" s="30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  <c r="DR35" s="29"/>
      <c r="DS35" s="29"/>
      <c r="DT35" s="29"/>
      <c r="DU35" s="29"/>
      <c r="DV35" s="29"/>
      <c r="DW35" s="29"/>
      <c r="DX35" s="29"/>
      <c r="DY35" s="29"/>
      <c r="DZ35" s="29"/>
      <c r="EA35" s="29"/>
      <c r="EB35" s="29"/>
      <c r="EC35" s="29"/>
      <c r="ED35" s="29"/>
      <c r="EE35" s="29"/>
      <c r="EF35" s="29"/>
      <c r="EG35" s="29"/>
      <c r="EH35" s="29"/>
      <c r="EI35" s="29"/>
      <c r="EJ35" s="29"/>
      <c r="EK35" s="29"/>
      <c r="EL35" s="29"/>
      <c r="EM35" s="29"/>
      <c r="EN35" s="29"/>
      <c r="EO35" s="29"/>
      <c r="EP35" s="29"/>
      <c r="EQ35" s="29"/>
      <c r="ER35" s="29"/>
      <c r="ES35" s="29"/>
      <c r="ET35" s="29"/>
      <c r="EU35" s="29"/>
      <c r="EV35" s="29"/>
      <c r="EW35" s="29"/>
      <c r="EX35" s="29"/>
      <c r="EY35" s="29"/>
      <c r="EZ35" s="29"/>
      <c r="FA35" s="29"/>
      <c r="FB35" s="29"/>
      <c r="FC35" s="29"/>
      <c r="FD35" s="29"/>
      <c r="FE35" s="29"/>
      <c r="FF35" s="29"/>
      <c r="FG35" s="29"/>
      <c r="FH35" s="29"/>
      <c r="FI35" s="29"/>
      <c r="FJ35" s="29"/>
      <c r="FK35" s="29"/>
      <c r="FL35" s="29"/>
      <c r="FM35" s="29"/>
      <c r="FN35" s="29"/>
      <c r="FO35" s="29"/>
      <c r="FP35" s="29"/>
      <c r="FQ35" s="29"/>
      <c r="FR35" s="29"/>
      <c r="FS35" s="29"/>
      <c r="FT35" s="29"/>
      <c r="FU35" s="29"/>
      <c r="FV35" s="29"/>
      <c r="FW35" s="29"/>
      <c r="FX35" s="29"/>
      <c r="FY35" s="29"/>
      <c r="FZ35" s="29"/>
      <c r="GA35" s="29"/>
      <c r="GB35" s="29"/>
      <c r="GC35" s="29"/>
      <c r="GD35" s="29"/>
      <c r="GE35" s="29"/>
      <c r="GF35" s="29"/>
      <c r="GG35" s="29"/>
      <c r="GH35" s="29"/>
      <c r="GI35" s="29"/>
      <c r="GJ35" s="29"/>
      <c r="GK35" s="29"/>
      <c r="GL35" s="29"/>
      <c r="GM35" s="29"/>
      <c r="GN35" s="29"/>
      <c r="GO35" s="29"/>
      <c r="GP35" s="29"/>
      <c r="GQ35" s="29"/>
      <c r="GR35" s="29"/>
      <c r="GS35" s="29"/>
      <c r="GT35" s="29"/>
      <c r="GU35" s="29"/>
      <c r="GV35" s="29"/>
      <c r="GW35" s="29"/>
      <c r="GX35" s="29"/>
      <c r="GY35" s="29"/>
      <c r="GZ35" s="29"/>
      <c r="HA35" s="29"/>
      <c r="HB35" s="29"/>
      <c r="HC35" s="29"/>
      <c r="HD35" s="29"/>
      <c r="HE35" s="29"/>
      <c r="HF35" s="29"/>
      <c r="HG35" s="29"/>
      <c r="HH35" s="29"/>
      <c r="HI35" s="29"/>
      <c r="HJ35" s="29"/>
      <c r="HK35" s="29"/>
      <c r="HL35" s="29"/>
      <c r="HM35" s="29"/>
      <c r="HN35" s="29"/>
      <c r="HO35" s="29"/>
      <c r="HP35" s="29"/>
      <c r="HQ35" s="29"/>
      <c r="HR35" s="29"/>
      <c r="HS35" s="29"/>
      <c r="HT35" s="29"/>
      <c r="HU35" s="29"/>
      <c r="HV35" s="29"/>
      <c r="HW35" s="29"/>
      <c r="HX35" s="29"/>
      <c r="HY35" s="29"/>
      <c r="HZ35" s="29"/>
      <c r="IA35" s="29"/>
      <c r="IB35" s="29"/>
      <c r="IC35" s="29"/>
      <c r="ID35" s="29"/>
      <c r="IE35" s="29"/>
      <c r="IF35" s="29"/>
      <c r="IG35" s="29"/>
      <c r="IH35" s="29"/>
      <c r="II35" s="29"/>
      <c r="IJ35" s="29"/>
      <c r="IK35" s="29"/>
      <c r="IL35" s="29"/>
      <c r="IM35" s="29"/>
      <c r="IN35" s="29"/>
      <c r="IO35" s="29"/>
      <c r="IP35" s="29"/>
      <c r="IQ35" s="29"/>
      <c r="IR35" s="29"/>
      <c r="IS35" s="29"/>
      <c r="IT35" s="29"/>
      <c r="IU35" s="29"/>
      <c r="IV35" s="29"/>
      <c r="IW35" s="29"/>
      <c r="IX35" s="29"/>
      <c r="IY35" s="29"/>
      <c r="IZ35" s="29"/>
      <c r="JA35" s="29"/>
      <c r="JB35" s="29"/>
      <c r="JC35" s="29"/>
      <c r="JD35" s="29"/>
      <c r="JE35" s="29"/>
      <c r="JF35" s="29"/>
      <c r="JG35" s="29"/>
      <c r="JH35" s="29"/>
      <c r="JI35" s="29"/>
    </row>
    <row r="36" s="2" customFormat="1" ht="27" customHeight="1" spans="1:269">
      <c r="A36" s="10">
        <v>28</v>
      </c>
      <c r="B36" s="11" t="s">
        <v>34</v>
      </c>
      <c r="C36" s="11" t="s">
        <v>62</v>
      </c>
      <c r="D36" s="12">
        <f t="shared" si="3"/>
        <v>321.7985</v>
      </c>
      <c r="E36" s="12">
        <f t="shared" si="4"/>
        <v>0</v>
      </c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21"/>
      <c r="S36" s="12">
        <v>321.7985</v>
      </c>
      <c r="T36" s="12">
        <f t="shared" si="5"/>
        <v>321.7985</v>
      </c>
      <c r="U36" s="12">
        <f t="shared" si="6"/>
        <v>0</v>
      </c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2">
        <v>321.7985</v>
      </c>
      <c r="AJ36" s="12">
        <f t="shared" si="2"/>
        <v>100</v>
      </c>
      <c r="AK36" s="7" t="s">
        <v>24</v>
      </c>
      <c r="AL36" s="7" t="s">
        <v>25</v>
      </c>
      <c r="AM36" s="30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29"/>
      <c r="DT36" s="29"/>
      <c r="DU36" s="29"/>
      <c r="DV36" s="29"/>
      <c r="DW36" s="29"/>
      <c r="DX36" s="29"/>
      <c r="DY36" s="29"/>
      <c r="DZ36" s="29"/>
      <c r="EA36" s="29"/>
      <c r="EB36" s="29"/>
      <c r="EC36" s="29"/>
      <c r="ED36" s="29"/>
      <c r="EE36" s="29"/>
      <c r="EF36" s="29"/>
      <c r="EG36" s="29"/>
      <c r="EH36" s="29"/>
      <c r="EI36" s="29"/>
      <c r="EJ36" s="29"/>
      <c r="EK36" s="29"/>
      <c r="EL36" s="29"/>
      <c r="EM36" s="29"/>
      <c r="EN36" s="29"/>
      <c r="EO36" s="29"/>
      <c r="EP36" s="29"/>
      <c r="EQ36" s="29"/>
      <c r="ER36" s="29"/>
      <c r="ES36" s="29"/>
      <c r="ET36" s="29"/>
      <c r="EU36" s="29"/>
      <c r="EV36" s="29"/>
      <c r="EW36" s="29"/>
      <c r="EX36" s="29"/>
      <c r="EY36" s="29"/>
      <c r="EZ36" s="29"/>
      <c r="FA36" s="29"/>
      <c r="FB36" s="29"/>
      <c r="FC36" s="29"/>
      <c r="FD36" s="29"/>
      <c r="FE36" s="29"/>
      <c r="FF36" s="29"/>
      <c r="FG36" s="29"/>
      <c r="FH36" s="29"/>
      <c r="FI36" s="29"/>
      <c r="FJ36" s="29"/>
      <c r="FK36" s="29"/>
      <c r="FL36" s="29"/>
      <c r="FM36" s="29"/>
      <c r="FN36" s="29"/>
      <c r="FO36" s="29"/>
      <c r="FP36" s="29"/>
      <c r="FQ36" s="29"/>
      <c r="FR36" s="29"/>
      <c r="FS36" s="29"/>
      <c r="FT36" s="29"/>
      <c r="FU36" s="29"/>
      <c r="FV36" s="29"/>
      <c r="FW36" s="29"/>
      <c r="FX36" s="29"/>
      <c r="FY36" s="29"/>
      <c r="FZ36" s="29"/>
      <c r="GA36" s="29"/>
      <c r="GB36" s="29"/>
      <c r="GC36" s="29"/>
      <c r="GD36" s="29"/>
      <c r="GE36" s="29"/>
      <c r="GF36" s="29"/>
      <c r="GG36" s="29"/>
      <c r="GH36" s="29"/>
      <c r="GI36" s="29"/>
      <c r="GJ36" s="29"/>
      <c r="GK36" s="29"/>
      <c r="GL36" s="29"/>
      <c r="GM36" s="29"/>
      <c r="GN36" s="29"/>
      <c r="GO36" s="29"/>
      <c r="GP36" s="29"/>
      <c r="GQ36" s="29"/>
      <c r="GR36" s="29"/>
      <c r="GS36" s="29"/>
      <c r="GT36" s="29"/>
      <c r="GU36" s="29"/>
      <c r="GV36" s="29"/>
      <c r="GW36" s="29"/>
      <c r="GX36" s="29"/>
      <c r="GY36" s="29"/>
      <c r="GZ36" s="29"/>
      <c r="HA36" s="29"/>
      <c r="HB36" s="29"/>
      <c r="HC36" s="29"/>
      <c r="HD36" s="29"/>
      <c r="HE36" s="29"/>
      <c r="HF36" s="29"/>
      <c r="HG36" s="29"/>
      <c r="HH36" s="29"/>
      <c r="HI36" s="29"/>
      <c r="HJ36" s="29"/>
      <c r="HK36" s="29"/>
      <c r="HL36" s="29"/>
      <c r="HM36" s="29"/>
      <c r="HN36" s="29"/>
      <c r="HO36" s="29"/>
      <c r="HP36" s="29"/>
      <c r="HQ36" s="29"/>
      <c r="HR36" s="29"/>
      <c r="HS36" s="29"/>
      <c r="HT36" s="29"/>
      <c r="HU36" s="29"/>
      <c r="HV36" s="29"/>
      <c r="HW36" s="29"/>
      <c r="HX36" s="29"/>
      <c r="HY36" s="29"/>
      <c r="HZ36" s="29"/>
      <c r="IA36" s="29"/>
      <c r="IB36" s="29"/>
      <c r="IC36" s="29"/>
      <c r="ID36" s="29"/>
      <c r="IE36" s="29"/>
      <c r="IF36" s="29"/>
      <c r="IG36" s="29"/>
      <c r="IH36" s="29"/>
      <c r="II36" s="29"/>
      <c r="IJ36" s="29"/>
      <c r="IK36" s="29"/>
      <c r="IL36" s="29"/>
      <c r="IM36" s="29"/>
      <c r="IN36" s="29"/>
      <c r="IO36" s="29"/>
      <c r="IP36" s="29"/>
      <c r="IQ36" s="29"/>
      <c r="IR36" s="29"/>
      <c r="IS36" s="29"/>
      <c r="IT36" s="29"/>
      <c r="IU36" s="29"/>
      <c r="IV36" s="29"/>
      <c r="IW36" s="29"/>
      <c r="IX36" s="29"/>
      <c r="IY36" s="29"/>
      <c r="IZ36" s="29"/>
      <c r="JA36" s="29"/>
      <c r="JB36" s="29"/>
      <c r="JC36" s="29"/>
      <c r="JD36" s="29"/>
      <c r="JE36" s="29"/>
      <c r="JF36" s="29"/>
      <c r="JG36" s="29"/>
      <c r="JH36" s="29"/>
      <c r="JI36" s="29"/>
    </row>
    <row r="37" s="2" customFormat="1" ht="27" customHeight="1" spans="1:269">
      <c r="A37" s="13">
        <v>29</v>
      </c>
      <c r="B37" s="11" t="s">
        <v>34</v>
      </c>
      <c r="C37" s="11" t="s">
        <v>63</v>
      </c>
      <c r="D37" s="12">
        <f t="shared" si="3"/>
        <v>20.376</v>
      </c>
      <c r="E37" s="12">
        <f t="shared" si="4"/>
        <v>0</v>
      </c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21"/>
      <c r="S37" s="12">
        <v>20.376</v>
      </c>
      <c r="T37" s="12">
        <f t="shared" si="5"/>
        <v>20.376</v>
      </c>
      <c r="U37" s="12">
        <f t="shared" si="6"/>
        <v>0</v>
      </c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2">
        <v>20.376</v>
      </c>
      <c r="AJ37" s="12">
        <f t="shared" si="2"/>
        <v>100</v>
      </c>
      <c r="AK37" s="7" t="s">
        <v>24</v>
      </c>
      <c r="AL37" s="7" t="s">
        <v>25</v>
      </c>
      <c r="AM37" s="30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29"/>
      <c r="DU37" s="29"/>
      <c r="DV37" s="29"/>
      <c r="DW37" s="29"/>
      <c r="DX37" s="29"/>
      <c r="DY37" s="29"/>
      <c r="DZ37" s="29"/>
      <c r="EA37" s="29"/>
      <c r="EB37" s="29"/>
      <c r="EC37" s="29"/>
      <c r="ED37" s="29"/>
      <c r="EE37" s="29"/>
      <c r="EF37" s="29"/>
      <c r="EG37" s="29"/>
      <c r="EH37" s="29"/>
      <c r="EI37" s="29"/>
      <c r="EJ37" s="29"/>
      <c r="EK37" s="29"/>
      <c r="EL37" s="29"/>
      <c r="EM37" s="29"/>
      <c r="EN37" s="29"/>
      <c r="EO37" s="29"/>
      <c r="EP37" s="29"/>
      <c r="EQ37" s="29"/>
      <c r="ER37" s="29"/>
      <c r="ES37" s="29"/>
      <c r="ET37" s="29"/>
      <c r="EU37" s="29"/>
      <c r="EV37" s="29"/>
      <c r="EW37" s="29"/>
      <c r="EX37" s="29"/>
      <c r="EY37" s="29"/>
      <c r="EZ37" s="29"/>
      <c r="FA37" s="29"/>
      <c r="FB37" s="29"/>
      <c r="FC37" s="29"/>
      <c r="FD37" s="29"/>
      <c r="FE37" s="29"/>
      <c r="FF37" s="29"/>
      <c r="FG37" s="29"/>
      <c r="FH37" s="29"/>
      <c r="FI37" s="29"/>
      <c r="FJ37" s="29"/>
      <c r="FK37" s="29"/>
      <c r="FL37" s="29"/>
      <c r="FM37" s="29"/>
      <c r="FN37" s="29"/>
      <c r="FO37" s="29"/>
      <c r="FP37" s="29"/>
      <c r="FQ37" s="29"/>
      <c r="FR37" s="29"/>
      <c r="FS37" s="29"/>
      <c r="FT37" s="29"/>
      <c r="FU37" s="29"/>
      <c r="FV37" s="29"/>
      <c r="FW37" s="29"/>
      <c r="FX37" s="29"/>
      <c r="FY37" s="29"/>
      <c r="FZ37" s="29"/>
      <c r="GA37" s="29"/>
      <c r="GB37" s="29"/>
      <c r="GC37" s="29"/>
      <c r="GD37" s="29"/>
      <c r="GE37" s="29"/>
      <c r="GF37" s="29"/>
      <c r="GG37" s="29"/>
      <c r="GH37" s="29"/>
      <c r="GI37" s="29"/>
      <c r="GJ37" s="29"/>
      <c r="GK37" s="29"/>
      <c r="GL37" s="29"/>
      <c r="GM37" s="29"/>
      <c r="GN37" s="29"/>
      <c r="GO37" s="29"/>
      <c r="GP37" s="29"/>
      <c r="GQ37" s="29"/>
      <c r="GR37" s="29"/>
      <c r="GS37" s="29"/>
      <c r="GT37" s="29"/>
      <c r="GU37" s="29"/>
      <c r="GV37" s="29"/>
      <c r="GW37" s="29"/>
      <c r="GX37" s="29"/>
      <c r="GY37" s="29"/>
      <c r="GZ37" s="29"/>
      <c r="HA37" s="29"/>
      <c r="HB37" s="29"/>
      <c r="HC37" s="29"/>
      <c r="HD37" s="29"/>
      <c r="HE37" s="29"/>
      <c r="HF37" s="29"/>
      <c r="HG37" s="29"/>
      <c r="HH37" s="29"/>
      <c r="HI37" s="29"/>
      <c r="HJ37" s="29"/>
      <c r="HK37" s="29"/>
      <c r="HL37" s="29"/>
      <c r="HM37" s="29"/>
      <c r="HN37" s="29"/>
      <c r="HO37" s="29"/>
      <c r="HP37" s="29"/>
      <c r="HQ37" s="29"/>
      <c r="HR37" s="29"/>
      <c r="HS37" s="29"/>
      <c r="HT37" s="29"/>
      <c r="HU37" s="29"/>
      <c r="HV37" s="29"/>
      <c r="HW37" s="29"/>
      <c r="HX37" s="29"/>
      <c r="HY37" s="29"/>
      <c r="HZ37" s="29"/>
      <c r="IA37" s="29"/>
      <c r="IB37" s="29"/>
      <c r="IC37" s="29"/>
      <c r="ID37" s="29"/>
      <c r="IE37" s="29"/>
      <c r="IF37" s="29"/>
      <c r="IG37" s="29"/>
      <c r="IH37" s="29"/>
      <c r="II37" s="29"/>
      <c r="IJ37" s="29"/>
      <c r="IK37" s="29"/>
      <c r="IL37" s="29"/>
      <c r="IM37" s="29"/>
      <c r="IN37" s="29"/>
      <c r="IO37" s="29"/>
      <c r="IP37" s="29"/>
      <c r="IQ37" s="29"/>
      <c r="IR37" s="29"/>
      <c r="IS37" s="29"/>
      <c r="IT37" s="29"/>
      <c r="IU37" s="29"/>
      <c r="IV37" s="29"/>
      <c r="IW37" s="29"/>
      <c r="IX37" s="29"/>
      <c r="IY37" s="29"/>
      <c r="IZ37" s="29"/>
      <c r="JA37" s="29"/>
      <c r="JB37" s="29"/>
      <c r="JC37" s="29"/>
      <c r="JD37" s="29"/>
      <c r="JE37" s="29"/>
      <c r="JF37" s="29"/>
      <c r="JG37" s="29"/>
      <c r="JH37" s="29"/>
      <c r="JI37" s="29"/>
    </row>
    <row r="38" s="2" customFormat="1" ht="27" customHeight="1" spans="1:269">
      <c r="A38" s="13">
        <v>30</v>
      </c>
      <c r="B38" s="11" t="s">
        <v>34</v>
      </c>
      <c r="C38" s="11" t="s">
        <v>64</v>
      </c>
      <c r="D38" s="12">
        <f t="shared" si="3"/>
        <v>600</v>
      </c>
      <c r="E38" s="12">
        <f t="shared" si="4"/>
        <v>0</v>
      </c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21"/>
      <c r="S38" s="12">
        <v>600</v>
      </c>
      <c r="T38" s="12">
        <f t="shared" si="5"/>
        <v>600</v>
      </c>
      <c r="U38" s="12">
        <f t="shared" si="6"/>
        <v>0</v>
      </c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2">
        <v>600</v>
      </c>
      <c r="AJ38" s="12">
        <f t="shared" si="2"/>
        <v>100</v>
      </c>
      <c r="AK38" s="7" t="s">
        <v>24</v>
      </c>
      <c r="AL38" s="7" t="s">
        <v>25</v>
      </c>
      <c r="AM38" s="30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29"/>
      <c r="DM38" s="29"/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  <c r="DZ38" s="29"/>
      <c r="EA38" s="29"/>
      <c r="EB38" s="29"/>
      <c r="EC38" s="29"/>
      <c r="ED38" s="29"/>
      <c r="EE38" s="29"/>
      <c r="EF38" s="29"/>
      <c r="EG38" s="29"/>
      <c r="EH38" s="29"/>
      <c r="EI38" s="29"/>
      <c r="EJ38" s="29"/>
      <c r="EK38" s="29"/>
      <c r="EL38" s="29"/>
      <c r="EM38" s="29"/>
      <c r="EN38" s="29"/>
      <c r="EO38" s="29"/>
      <c r="EP38" s="29"/>
      <c r="EQ38" s="29"/>
      <c r="ER38" s="29"/>
      <c r="ES38" s="29"/>
      <c r="ET38" s="29"/>
      <c r="EU38" s="29"/>
      <c r="EV38" s="29"/>
      <c r="EW38" s="29"/>
      <c r="EX38" s="29"/>
      <c r="EY38" s="29"/>
      <c r="EZ38" s="29"/>
      <c r="FA38" s="29"/>
      <c r="FB38" s="29"/>
      <c r="FC38" s="29"/>
      <c r="FD38" s="29"/>
      <c r="FE38" s="29"/>
      <c r="FF38" s="29"/>
      <c r="FG38" s="29"/>
      <c r="FH38" s="29"/>
      <c r="FI38" s="29"/>
      <c r="FJ38" s="29"/>
      <c r="FK38" s="29"/>
      <c r="FL38" s="29"/>
      <c r="FM38" s="29"/>
      <c r="FN38" s="29"/>
      <c r="FO38" s="29"/>
      <c r="FP38" s="29"/>
      <c r="FQ38" s="29"/>
      <c r="FR38" s="29"/>
      <c r="FS38" s="29"/>
      <c r="FT38" s="29"/>
      <c r="FU38" s="29"/>
      <c r="FV38" s="29"/>
      <c r="FW38" s="29"/>
      <c r="FX38" s="29"/>
      <c r="FY38" s="29"/>
      <c r="FZ38" s="29"/>
      <c r="GA38" s="29"/>
      <c r="GB38" s="29"/>
      <c r="GC38" s="29"/>
      <c r="GD38" s="29"/>
      <c r="GE38" s="29"/>
      <c r="GF38" s="29"/>
      <c r="GG38" s="29"/>
      <c r="GH38" s="29"/>
      <c r="GI38" s="29"/>
      <c r="GJ38" s="29"/>
      <c r="GK38" s="29"/>
      <c r="GL38" s="29"/>
      <c r="GM38" s="29"/>
      <c r="GN38" s="29"/>
      <c r="GO38" s="29"/>
      <c r="GP38" s="29"/>
      <c r="GQ38" s="29"/>
      <c r="GR38" s="29"/>
      <c r="GS38" s="29"/>
      <c r="GT38" s="29"/>
      <c r="GU38" s="29"/>
      <c r="GV38" s="29"/>
      <c r="GW38" s="29"/>
      <c r="GX38" s="29"/>
      <c r="GY38" s="29"/>
      <c r="GZ38" s="29"/>
      <c r="HA38" s="29"/>
      <c r="HB38" s="29"/>
      <c r="HC38" s="29"/>
      <c r="HD38" s="29"/>
      <c r="HE38" s="29"/>
      <c r="HF38" s="29"/>
      <c r="HG38" s="29"/>
      <c r="HH38" s="29"/>
      <c r="HI38" s="29"/>
      <c r="HJ38" s="29"/>
      <c r="HK38" s="29"/>
      <c r="HL38" s="29"/>
      <c r="HM38" s="29"/>
      <c r="HN38" s="29"/>
      <c r="HO38" s="29"/>
      <c r="HP38" s="29"/>
      <c r="HQ38" s="29"/>
      <c r="HR38" s="29"/>
      <c r="HS38" s="29"/>
      <c r="HT38" s="29"/>
      <c r="HU38" s="29"/>
      <c r="HV38" s="29"/>
      <c r="HW38" s="29"/>
      <c r="HX38" s="29"/>
      <c r="HY38" s="29"/>
      <c r="HZ38" s="29"/>
      <c r="IA38" s="29"/>
      <c r="IB38" s="29"/>
      <c r="IC38" s="29"/>
      <c r="ID38" s="29"/>
      <c r="IE38" s="29"/>
      <c r="IF38" s="29"/>
      <c r="IG38" s="29"/>
      <c r="IH38" s="29"/>
      <c r="II38" s="29"/>
      <c r="IJ38" s="29"/>
      <c r="IK38" s="29"/>
      <c r="IL38" s="29"/>
      <c r="IM38" s="29"/>
      <c r="IN38" s="29"/>
      <c r="IO38" s="29"/>
      <c r="IP38" s="29"/>
      <c r="IQ38" s="29"/>
      <c r="IR38" s="29"/>
      <c r="IS38" s="29"/>
      <c r="IT38" s="29"/>
      <c r="IU38" s="29"/>
      <c r="IV38" s="29"/>
      <c r="IW38" s="29"/>
      <c r="IX38" s="29"/>
      <c r="IY38" s="29"/>
      <c r="IZ38" s="29"/>
      <c r="JA38" s="29"/>
      <c r="JB38" s="29"/>
      <c r="JC38" s="29"/>
      <c r="JD38" s="29"/>
      <c r="JE38" s="29"/>
      <c r="JF38" s="29"/>
      <c r="JG38" s="29"/>
      <c r="JH38" s="29"/>
      <c r="JI38" s="29"/>
    </row>
    <row r="39" s="2" customFormat="1" ht="27" customHeight="1" spans="1:269">
      <c r="A39" s="10">
        <v>31</v>
      </c>
      <c r="B39" s="11" t="s">
        <v>34</v>
      </c>
      <c r="C39" s="11" t="s">
        <v>65</v>
      </c>
      <c r="D39" s="12">
        <f t="shared" si="3"/>
        <v>45</v>
      </c>
      <c r="E39" s="12">
        <f t="shared" si="4"/>
        <v>0</v>
      </c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21"/>
      <c r="S39" s="12">
        <v>45</v>
      </c>
      <c r="T39" s="12">
        <f t="shared" si="5"/>
        <v>45</v>
      </c>
      <c r="U39" s="12">
        <f t="shared" si="6"/>
        <v>0</v>
      </c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2">
        <v>45</v>
      </c>
      <c r="AJ39" s="12">
        <f t="shared" si="2"/>
        <v>100</v>
      </c>
      <c r="AK39" s="7" t="s">
        <v>24</v>
      </c>
      <c r="AL39" s="7" t="s">
        <v>25</v>
      </c>
      <c r="AM39" s="30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  <c r="DZ39" s="29"/>
      <c r="EA39" s="29"/>
      <c r="EB39" s="29"/>
      <c r="EC39" s="29"/>
      <c r="ED39" s="29"/>
      <c r="EE39" s="29"/>
      <c r="EF39" s="29"/>
      <c r="EG39" s="29"/>
      <c r="EH39" s="29"/>
      <c r="EI39" s="29"/>
      <c r="EJ39" s="29"/>
      <c r="EK39" s="29"/>
      <c r="EL39" s="29"/>
      <c r="EM39" s="29"/>
      <c r="EN39" s="29"/>
      <c r="EO39" s="29"/>
      <c r="EP39" s="29"/>
      <c r="EQ39" s="29"/>
      <c r="ER39" s="29"/>
      <c r="ES39" s="29"/>
      <c r="ET39" s="29"/>
      <c r="EU39" s="29"/>
      <c r="EV39" s="29"/>
      <c r="EW39" s="29"/>
      <c r="EX39" s="29"/>
      <c r="EY39" s="29"/>
      <c r="EZ39" s="29"/>
      <c r="FA39" s="29"/>
      <c r="FB39" s="29"/>
      <c r="FC39" s="29"/>
      <c r="FD39" s="29"/>
      <c r="FE39" s="29"/>
      <c r="FF39" s="29"/>
      <c r="FG39" s="29"/>
      <c r="FH39" s="29"/>
      <c r="FI39" s="29"/>
      <c r="FJ39" s="29"/>
      <c r="FK39" s="29"/>
      <c r="FL39" s="29"/>
      <c r="FM39" s="29"/>
      <c r="FN39" s="29"/>
      <c r="FO39" s="29"/>
      <c r="FP39" s="29"/>
      <c r="FQ39" s="29"/>
      <c r="FR39" s="29"/>
      <c r="FS39" s="29"/>
      <c r="FT39" s="29"/>
      <c r="FU39" s="29"/>
      <c r="FV39" s="29"/>
      <c r="FW39" s="29"/>
      <c r="FX39" s="29"/>
      <c r="FY39" s="29"/>
      <c r="FZ39" s="29"/>
      <c r="GA39" s="29"/>
      <c r="GB39" s="29"/>
      <c r="GC39" s="29"/>
      <c r="GD39" s="29"/>
      <c r="GE39" s="29"/>
      <c r="GF39" s="29"/>
      <c r="GG39" s="29"/>
      <c r="GH39" s="29"/>
      <c r="GI39" s="29"/>
      <c r="GJ39" s="29"/>
      <c r="GK39" s="29"/>
      <c r="GL39" s="29"/>
      <c r="GM39" s="29"/>
      <c r="GN39" s="29"/>
      <c r="GO39" s="29"/>
      <c r="GP39" s="29"/>
      <c r="GQ39" s="29"/>
      <c r="GR39" s="29"/>
      <c r="GS39" s="29"/>
      <c r="GT39" s="29"/>
      <c r="GU39" s="29"/>
      <c r="GV39" s="29"/>
      <c r="GW39" s="29"/>
      <c r="GX39" s="29"/>
      <c r="GY39" s="29"/>
      <c r="GZ39" s="29"/>
      <c r="HA39" s="29"/>
      <c r="HB39" s="29"/>
      <c r="HC39" s="29"/>
      <c r="HD39" s="29"/>
      <c r="HE39" s="29"/>
      <c r="HF39" s="29"/>
      <c r="HG39" s="29"/>
      <c r="HH39" s="29"/>
      <c r="HI39" s="29"/>
      <c r="HJ39" s="29"/>
      <c r="HK39" s="29"/>
      <c r="HL39" s="29"/>
      <c r="HM39" s="29"/>
      <c r="HN39" s="29"/>
      <c r="HO39" s="29"/>
      <c r="HP39" s="29"/>
      <c r="HQ39" s="29"/>
      <c r="HR39" s="29"/>
      <c r="HS39" s="29"/>
      <c r="HT39" s="29"/>
      <c r="HU39" s="29"/>
      <c r="HV39" s="29"/>
      <c r="HW39" s="29"/>
      <c r="HX39" s="29"/>
      <c r="HY39" s="29"/>
      <c r="HZ39" s="29"/>
      <c r="IA39" s="29"/>
      <c r="IB39" s="29"/>
      <c r="IC39" s="29"/>
      <c r="ID39" s="29"/>
      <c r="IE39" s="29"/>
      <c r="IF39" s="29"/>
      <c r="IG39" s="29"/>
      <c r="IH39" s="29"/>
      <c r="II39" s="29"/>
      <c r="IJ39" s="29"/>
      <c r="IK39" s="29"/>
      <c r="IL39" s="29"/>
      <c r="IM39" s="29"/>
      <c r="IN39" s="29"/>
      <c r="IO39" s="29"/>
      <c r="IP39" s="29"/>
      <c r="IQ39" s="29"/>
      <c r="IR39" s="29"/>
      <c r="IS39" s="29"/>
      <c r="IT39" s="29"/>
      <c r="IU39" s="29"/>
      <c r="IV39" s="29"/>
      <c r="IW39" s="29"/>
      <c r="IX39" s="29"/>
      <c r="IY39" s="29"/>
      <c r="IZ39" s="29"/>
      <c r="JA39" s="29"/>
      <c r="JB39" s="29"/>
      <c r="JC39" s="29"/>
      <c r="JD39" s="29"/>
      <c r="JE39" s="29"/>
      <c r="JF39" s="29"/>
      <c r="JG39" s="29"/>
      <c r="JH39" s="29"/>
      <c r="JI39" s="29"/>
    </row>
    <row r="40" s="2" customFormat="1" ht="27" customHeight="1" spans="1:269">
      <c r="A40" s="13">
        <v>32</v>
      </c>
      <c r="B40" s="11" t="s">
        <v>66</v>
      </c>
      <c r="C40" s="11" t="s">
        <v>67</v>
      </c>
      <c r="D40" s="12">
        <f t="shared" si="3"/>
        <v>76.74</v>
      </c>
      <c r="E40" s="12">
        <f t="shared" si="4"/>
        <v>76.74</v>
      </c>
      <c r="F40" s="16"/>
      <c r="G40" s="16">
        <f>122.26+24-69.52</f>
        <v>76.74</v>
      </c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21"/>
      <c r="S40" s="12"/>
      <c r="T40" s="12">
        <f t="shared" si="5"/>
        <v>11.94</v>
      </c>
      <c r="U40" s="12">
        <f t="shared" si="6"/>
        <v>11.94</v>
      </c>
      <c r="V40" s="16"/>
      <c r="W40" s="16">
        <f>81.46-69.52</f>
        <v>11.94</v>
      </c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2"/>
      <c r="AJ40" s="12">
        <f t="shared" si="2"/>
        <v>15.5590304925723</v>
      </c>
      <c r="AK40" s="7" t="s">
        <v>68</v>
      </c>
      <c r="AL40" s="7" t="s">
        <v>25</v>
      </c>
      <c r="AM40" s="30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29"/>
      <c r="DM40" s="29"/>
      <c r="DN40" s="29"/>
      <c r="DO40" s="29"/>
      <c r="DP40" s="29"/>
      <c r="DQ40" s="29"/>
      <c r="DR40" s="29"/>
      <c r="DS40" s="29"/>
      <c r="DT40" s="29"/>
      <c r="DU40" s="29"/>
      <c r="DV40" s="29"/>
      <c r="DW40" s="29"/>
      <c r="DX40" s="29"/>
      <c r="DY40" s="29"/>
      <c r="DZ40" s="29"/>
      <c r="EA40" s="29"/>
      <c r="EB40" s="29"/>
      <c r="EC40" s="29"/>
      <c r="ED40" s="29"/>
      <c r="EE40" s="29"/>
      <c r="EF40" s="29"/>
      <c r="EG40" s="29"/>
      <c r="EH40" s="29"/>
      <c r="EI40" s="29"/>
      <c r="EJ40" s="29"/>
      <c r="EK40" s="29"/>
      <c r="EL40" s="29"/>
      <c r="EM40" s="29"/>
      <c r="EN40" s="29"/>
      <c r="EO40" s="29"/>
      <c r="EP40" s="29"/>
      <c r="EQ40" s="29"/>
      <c r="ER40" s="29"/>
      <c r="ES40" s="29"/>
      <c r="ET40" s="29"/>
      <c r="EU40" s="29"/>
      <c r="EV40" s="29"/>
      <c r="EW40" s="29"/>
      <c r="EX40" s="29"/>
      <c r="EY40" s="29"/>
      <c r="EZ40" s="29"/>
      <c r="FA40" s="29"/>
      <c r="FB40" s="29"/>
      <c r="FC40" s="29"/>
      <c r="FD40" s="29"/>
      <c r="FE40" s="29"/>
      <c r="FF40" s="29"/>
      <c r="FG40" s="29"/>
      <c r="FH40" s="29"/>
      <c r="FI40" s="29"/>
      <c r="FJ40" s="29"/>
      <c r="FK40" s="29"/>
      <c r="FL40" s="29"/>
      <c r="FM40" s="29"/>
      <c r="FN40" s="29"/>
      <c r="FO40" s="29"/>
      <c r="FP40" s="29"/>
      <c r="FQ40" s="29"/>
      <c r="FR40" s="29"/>
      <c r="FS40" s="29"/>
      <c r="FT40" s="29"/>
      <c r="FU40" s="29"/>
      <c r="FV40" s="29"/>
      <c r="FW40" s="29"/>
      <c r="FX40" s="29"/>
      <c r="FY40" s="29"/>
      <c r="FZ40" s="29"/>
      <c r="GA40" s="29"/>
      <c r="GB40" s="29"/>
      <c r="GC40" s="29"/>
      <c r="GD40" s="29"/>
      <c r="GE40" s="29"/>
      <c r="GF40" s="29"/>
      <c r="GG40" s="29"/>
      <c r="GH40" s="29"/>
      <c r="GI40" s="29"/>
      <c r="GJ40" s="29"/>
      <c r="GK40" s="29"/>
      <c r="GL40" s="29"/>
      <c r="GM40" s="29"/>
      <c r="GN40" s="29"/>
      <c r="GO40" s="29"/>
      <c r="GP40" s="29"/>
      <c r="GQ40" s="29"/>
      <c r="GR40" s="29"/>
      <c r="GS40" s="29"/>
      <c r="GT40" s="29"/>
      <c r="GU40" s="29"/>
      <c r="GV40" s="29"/>
      <c r="GW40" s="29"/>
      <c r="GX40" s="29"/>
      <c r="GY40" s="29"/>
      <c r="GZ40" s="29"/>
      <c r="HA40" s="29"/>
      <c r="HB40" s="29"/>
      <c r="HC40" s="29"/>
      <c r="HD40" s="29"/>
      <c r="HE40" s="29"/>
      <c r="HF40" s="29"/>
      <c r="HG40" s="29"/>
      <c r="HH40" s="29"/>
      <c r="HI40" s="29"/>
      <c r="HJ40" s="29"/>
      <c r="HK40" s="29"/>
      <c r="HL40" s="29"/>
      <c r="HM40" s="29"/>
      <c r="HN40" s="29"/>
      <c r="HO40" s="29"/>
      <c r="HP40" s="29"/>
      <c r="HQ40" s="29"/>
      <c r="HR40" s="29"/>
      <c r="HS40" s="29"/>
      <c r="HT40" s="29"/>
      <c r="HU40" s="29"/>
      <c r="HV40" s="29"/>
      <c r="HW40" s="29"/>
      <c r="HX40" s="29"/>
      <c r="HY40" s="29"/>
      <c r="HZ40" s="29"/>
      <c r="IA40" s="29"/>
      <c r="IB40" s="29"/>
      <c r="IC40" s="29"/>
      <c r="ID40" s="29"/>
      <c r="IE40" s="29"/>
      <c r="IF40" s="29"/>
      <c r="IG40" s="29"/>
      <c r="IH40" s="29"/>
      <c r="II40" s="29"/>
      <c r="IJ40" s="29"/>
      <c r="IK40" s="29"/>
      <c r="IL40" s="29"/>
      <c r="IM40" s="29"/>
      <c r="IN40" s="29"/>
      <c r="IO40" s="29"/>
      <c r="IP40" s="29"/>
      <c r="IQ40" s="29"/>
      <c r="IR40" s="29"/>
      <c r="IS40" s="29"/>
      <c r="IT40" s="29"/>
      <c r="IU40" s="29"/>
      <c r="IV40" s="29"/>
      <c r="IW40" s="29"/>
      <c r="IX40" s="29"/>
      <c r="IY40" s="29"/>
      <c r="IZ40" s="29"/>
      <c r="JA40" s="29"/>
      <c r="JB40" s="29"/>
      <c r="JC40" s="29"/>
      <c r="JD40" s="29"/>
      <c r="JE40" s="29"/>
      <c r="JF40" s="29"/>
      <c r="JG40" s="29"/>
      <c r="JH40" s="29"/>
      <c r="JI40" s="29"/>
    </row>
    <row r="41" s="2" customFormat="1" ht="27" customHeight="1" spans="1:269">
      <c r="A41" s="13">
        <v>33</v>
      </c>
      <c r="B41" s="11" t="s">
        <v>26</v>
      </c>
      <c r="C41" s="11" t="s">
        <v>69</v>
      </c>
      <c r="D41" s="12">
        <f t="shared" si="3"/>
        <v>40</v>
      </c>
      <c r="E41" s="12">
        <f t="shared" si="4"/>
        <v>40</v>
      </c>
      <c r="F41" s="16"/>
      <c r="G41" s="16">
        <v>40</v>
      </c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21"/>
      <c r="S41" s="12"/>
      <c r="T41" s="12">
        <f t="shared" si="5"/>
        <v>40</v>
      </c>
      <c r="U41" s="12">
        <f t="shared" si="6"/>
        <v>40</v>
      </c>
      <c r="V41" s="16"/>
      <c r="W41" s="16">
        <v>40</v>
      </c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2"/>
      <c r="AJ41" s="12">
        <f t="shared" si="2"/>
        <v>100</v>
      </c>
      <c r="AK41" s="7" t="s">
        <v>24</v>
      </c>
      <c r="AL41" s="7" t="s">
        <v>25</v>
      </c>
      <c r="AM41" s="30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  <c r="DZ41" s="29"/>
      <c r="EA41" s="29"/>
      <c r="EB41" s="29"/>
      <c r="EC41" s="29"/>
      <c r="ED41" s="29"/>
      <c r="EE41" s="29"/>
      <c r="EF41" s="29"/>
      <c r="EG41" s="29"/>
      <c r="EH41" s="29"/>
      <c r="EI41" s="29"/>
      <c r="EJ41" s="29"/>
      <c r="EK41" s="29"/>
      <c r="EL41" s="29"/>
      <c r="EM41" s="29"/>
      <c r="EN41" s="29"/>
      <c r="EO41" s="29"/>
      <c r="EP41" s="29"/>
      <c r="EQ41" s="29"/>
      <c r="ER41" s="29"/>
      <c r="ES41" s="29"/>
      <c r="ET41" s="29"/>
      <c r="EU41" s="29"/>
      <c r="EV41" s="29"/>
      <c r="EW41" s="29"/>
      <c r="EX41" s="29"/>
      <c r="EY41" s="29"/>
      <c r="EZ41" s="29"/>
      <c r="FA41" s="29"/>
      <c r="FB41" s="29"/>
      <c r="FC41" s="29"/>
      <c r="FD41" s="29"/>
      <c r="FE41" s="29"/>
      <c r="FF41" s="29"/>
      <c r="FG41" s="29"/>
      <c r="FH41" s="29"/>
      <c r="FI41" s="29"/>
      <c r="FJ41" s="29"/>
      <c r="FK41" s="29"/>
      <c r="FL41" s="29"/>
      <c r="FM41" s="29"/>
      <c r="FN41" s="29"/>
      <c r="FO41" s="29"/>
      <c r="FP41" s="29"/>
      <c r="FQ41" s="29"/>
      <c r="FR41" s="29"/>
      <c r="FS41" s="29"/>
      <c r="FT41" s="29"/>
      <c r="FU41" s="29"/>
      <c r="FV41" s="29"/>
      <c r="FW41" s="29"/>
      <c r="FX41" s="29"/>
      <c r="FY41" s="29"/>
      <c r="FZ41" s="29"/>
      <c r="GA41" s="29"/>
      <c r="GB41" s="29"/>
      <c r="GC41" s="29"/>
      <c r="GD41" s="29"/>
      <c r="GE41" s="29"/>
      <c r="GF41" s="29"/>
      <c r="GG41" s="29"/>
      <c r="GH41" s="29"/>
      <c r="GI41" s="29"/>
      <c r="GJ41" s="29"/>
      <c r="GK41" s="29"/>
      <c r="GL41" s="29"/>
      <c r="GM41" s="29"/>
      <c r="GN41" s="29"/>
      <c r="GO41" s="29"/>
      <c r="GP41" s="29"/>
      <c r="GQ41" s="29"/>
      <c r="GR41" s="29"/>
      <c r="GS41" s="29"/>
      <c r="GT41" s="29"/>
      <c r="GU41" s="29"/>
      <c r="GV41" s="29"/>
      <c r="GW41" s="29"/>
      <c r="GX41" s="29"/>
      <c r="GY41" s="29"/>
      <c r="GZ41" s="29"/>
      <c r="HA41" s="29"/>
      <c r="HB41" s="29"/>
      <c r="HC41" s="29"/>
      <c r="HD41" s="29"/>
      <c r="HE41" s="29"/>
      <c r="HF41" s="29"/>
      <c r="HG41" s="29"/>
      <c r="HH41" s="29"/>
      <c r="HI41" s="29"/>
      <c r="HJ41" s="29"/>
      <c r="HK41" s="29"/>
      <c r="HL41" s="29"/>
      <c r="HM41" s="29"/>
      <c r="HN41" s="29"/>
      <c r="HO41" s="29"/>
      <c r="HP41" s="29"/>
      <c r="HQ41" s="29"/>
      <c r="HR41" s="29"/>
      <c r="HS41" s="29"/>
      <c r="HT41" s="29"/>
      <c r="HU41" s="29"/>
      <c r="HV41" s="29"/>
      <c r="HW41" s="29"/>
      <c r="HX41" s="29"/>
      <c r="HY41" s="29"/>
      <c r="HZ41" s="29"/>
      <c r="IA41" s="29"/>
      <c r="IB41" s="29"/>
      <c r="IC41" s="29"/>
      <c r="ID41" s="29"/>
      <c r="IE41" s="29"/>
      <c r="IF41" s="29"/>
      <c r="IG41" s="29"/>
      <c r="IH41" s="29"/>
      <c r="II41" s="29"/>
      <c r="IJ41" s="29"/>
      <c r="IK41" s="29"/>
      <c r="IL41" s="29"/>
      <c r="IM41" s="29"/>
      <c r="IN41" s="29"/>
      <c r="IO41" s="29"/>
      <c r="IP41" s="29"/>
      <c r="IQ41" s="29"/>
      <c r="IR41" s="29"/>
      <c r="IS41" s="29"/>
      <c r="IT41" s="29"/>
      <c r="IU41" s="29"/>
      <c r="IV41" s="29"/>
      <c r="IW41" s="29"/>
      <c r="IX41" s="29"/>
      <c r="IY41" s="29"/>
      <c r="IZ41" s="29"/>
      <c r="JA41" s="29"/>
      <c r="JB41" s="29"/>
      <c r="JC41" s="29"/>
      <c r="JD41" s="29"/>
      <c r="JE41" s="29"/>
      <c r="JF41" s="29"/>
      <c r="JG41" s="29"/>
      <c r="JH41" s="29"/>
      <c r="JI41" s="29"/>
    </row>
    <row r="42" s="2" customFormat="1" ht="27" customHeight="1" spans="1:269">
      <c r="A42" s="10">
        <v>34</v>
      </c>
      <c r="B42" s="11" t="s">
        <v>34</v>
      </c>
      <c r="C42" s="11" t="s">
        <v>70</v>
      </c>
      <c r="D42" s="12">
        <f t="shared" si="3"/>
        <v>23.34</v>
      </c>
      <c r="E42" s="12">
        <f t="shared" si="4"/>
        <v>12.25</v>
      </c>
      <c r="F42" s="16"/>
      <c r="G42" s="16"/>
      <c r="H42" s="16">
        <v>12.25</v>
      </c>
      <c r="I42" s="16"/>
      <c r="J42" s="16"/>
      <c r="K42" s="16"/>
      <c r="L42" s="16"/>
      <c r="M42" s="16"/>
      <c r="N42" s="16"/>
      <c r="O42" s="16"/>
      <c r="P42" s="16"/>
      <c r="Q42" s="16"/>
      <c r="R42" s="21"/>
      <c r="S42" s="12">
        <v>11.09</v>
      </c>
      <c r="T42" s="12">
        <f t="shared" si="5"/>
        <v>23.34</v>
      </c>
      <c r="U42" s="12">
        <f t="shared" si="6"/>
        <v>12.25</v>
      </c>
      <c r="V42" s="16"/>
      <c r="W42" s="16"/>
      <c r="X42" s="16">
        <v>12.25</v>
      </c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2">
        <v>11.09</v>
      </c>
      <c r="AJ42" s="12">
        <f t="shared" si="2"/>
        <v>100</v>
      </c>
      <c r="AK42" s="7" t="s">
        <v>24</v>
      </c>
      <c r="AL42" s="7" t="s">
        <v>25</v>
      </c>
      <c r="AM42" s="30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29"/>
      <c r="DM42" s="29"/>
      <c r="DN42" s="29"/>
      <c r="DO42" s="29"/>
      <c r="DP42" s="29"/>
      <c r="DQ42" s="29"/>
      <c r="DR42" s="29"/>
      <c r="DS42" s="29"/>
      <c r="DT42" s="29"/>
      <c r="DU42" s="29"/>
      <c r="DV42" s="29"/>
      <c r="DW42" s="29"/>
      <c r="DX42" s="29"/>
      <c r="DY42" s="29"/>
      <c r="DZ42" s="29"/>
      <c r="EA42" s="29"/>
      <c r="EB42" s="29"/>
      <c r="EC42" s="29"/>
      <c r="ED42" s="29"/>
      <c r="EE42" s="29"/>
      <c r="EF42" s="29"/>
      <c r="EG42" s="29"/>
      <c r="EH42" s="29"/>
      <c r="EI42" s="29"/>
      <c r="EJ42" s="29"/>
      <c r="EK42" s="29"/>
      <c r="EL42" s="29"/>
      <c r="EM42" s="29"/>
      <c r="EN42" s="29"/>
      <c r="EO42" s="29"/>
      <c r="EP42" s="29"/>
      <c r="EQ42" s="29"/>
      <c r="ER42" s="29"/>
      <c r="ES42" s="29"/>
      <c r="ET42" s="29"/>
      <c r="EU42" s="29"/>
      <c r="EV42" s="29"/>
      <c r="EW42" s="29"/>
      <c r="EX42" s="29"/>
      <c r="EY42" s="29"/>
      <c r="EZ42" s="29"/>
      <c r="FA42" s="29"/>
      <c r="FB42" s="29"/>
      <c r="FC42" s="29"/>
      <c r="FD42" s="29"/>
      <c r="FE42" s="29"/>
      <c r="FF42" s="29"/>
      <c r="FG42" s="29"/>
      <c r="FH42" s="29"/>
      <c r="FI42" s="29"/>
      <c r="FJ42" s="29"/>
      <c r="FK42" s="29"/>
      <c r="FL42" s="29"/>
      <c r="FM42" s="29"/>
      <c r="FN42" s="29"/>
      <c r="FO42" s="29"/>
      <c r="FP42" s="29"/>
      <c r="FQ42" s="29"/>
      <c r="FR42" s="29"/>
      <c r="FS42" s="29"/>
      <c r="FT42" s="29"/>
      <c r="FU42" s="29"/>
      <c r="FV42" s="29"/>
      <c r="FW42" s="29"/>
      <c r="FX42" s="29"/>
      <c r="FY42" s="29"/>
      <c r="FZ42" s="29"/>
      <c r="GA42" s="29"/>
      <c r="GB42" s="29"/>
      <c r="GC42" s="29"/>
      <c r="GD42" s="29"/>
      <c r="GE42" s="29"/>
      <c r="GF42" s="29"/>
      <c r="GG42" s="29"/>
      <c r="GH42" s="29"/>
      <c r="GI42" s="29"/>
      <c r="GJ42" s="29"/>
      <c r="GK42" s="29"/>
      <c r="GL42" s="29"/>
      <c r="GM42" s="29"/>
      <c r="GN42" s="29"/>
      <c r="GO42" s="29"/>
      <c r="GP42" s="29"/>
      <c r="GQ42" s="29"/>
      <c r="GR42" s="29"/>
      <c r="GS42" s="29"/>
      <c r="GT42" s="29"/>
      <c r="GU42" s="29"/>
      <c r="GV42" s="29"/>
      <c r="GW42" s="29"/>
      <c r="GX42" s="29"/>
      <c r="GY42" s="29"/>
      <c r="GZ42" s="29"/>
      <c r="HA42" s="29"/>
      <c r="HB42" s="29"/>
      <c r="HC42" s="29"/>
      <c r="HD42" s="29"/>
      <c r="HE42" s="29"/>
      <c r="HF42" s="29"/>
      <c r="HG42" s="29"/>
      <c r="HH42" s="29"/>
      <c r="HI42" s="29"/>
      <c r="HJ42" s="29"/>
      <c r="HK42" s="29"/>
      <c r="HL42" s="29"/>
      <c r="HM42" s="29"/>
      <c r="HN42" s="29"/>
      <c r="HO42" s="29"/>
      <c r="HP42" s="29"/>
      <c r="HQ42" s="29"/>
      <c r="HR42" s="29"/>
      <c r="HS42" s="29"/>
      <c r="HT42" s="29"/>
      <c r="HU42" s="29"/>
      <c r="HV42" s="29"/>
      <c r="HW42" s="29"/>
      <c r="HX42" s="29"/>
      <c r="HY42" s="29"/>
      <c r="HZ42" s="29"/>
      <c r="IA42" s="29"/>
      <c r="IB42" s="29"/>
      <c r="IC42" s="29"/>
      <c r="ID42" s="29"/>
      <c r="IE42" s="29"/>
      <c r="IF42" s="29"/>
      <c r="IG42" s="29"/>
      <c r="IH42" s="29"/>
      <c r="II42" s="29"/>
      <c r="IJ42" s="29"/>
      <c r="IK42" s="29"/>
      <c r="IL42" s="29"/>
      <c r="IM42" s="29"/>
      <c r="IN42" s="29"/>
      <c r="IO42" s="29"/>
      <c r="IP42" s="29"/>
      <c r="IQ42" s="29"/>
      <c r="IR42" s="29"/>
      <c r="IS42" s="29"/>
      <c r="IT42" s="29"/>
      <c r="IU42" s="29"/>
      <c r="IV42" s="29"/>
      <c r="IW42" s="29"/>
      <c r="IX42" s="29"/>
      <c r="IY42" s="29"/>
      <c r="IZ42" s="29"/>
      <c r="JA42" s="29"/>
      <c r="JB42" s="29"/>
      <c r="JC42" s="29"/>
      <c r="JD42" s="29"/>
      <c r="JE42" s="29"/>
      <c r="JF42" s="29"/>
      <c r="JG42" s="29"/>
      <c r="JH42" s="29"/>
      <c r="JI42" s="29"/>
    </row>
    <row r="43" s="2" customFormat="1" ht="27" customHeight="1" spans="1:269">
      <c r="A43" s="13">
        <v>35</v>
      </c>
      <c r="B43" s="11" t="s">
        <v>34</v>
      </c>
      <c r="C43" s="11" t="s">
        <v>71</v>
      </c>
      <c r="D43" s="12">
        <f t="shared" si="3"/>
        <v>10.075</v>
      </c>
      <c r="E43" s="12">
        <f t="shared" si="4"/>
        <v>7.0375</v>
      </c>
      <c r="F43" s="16"/>
      <c r="G43" s="16"/>
      <c r="H43" s="16">
        <v>7.0375</v>
      </c>
      <c r="I43" s="16"/>
      <c r="J43" s="16"/>
      <c r="K43" s="16"/>
      <c r="L43" s="16"/>
      <c r="M43" s="16"/>
      <c r="N43" s="16"/>
      <c r="O43" s="16"/>
      <c r="P43" s="16"/>
      <c r="Q43" s="16"/>
      <c r="R43" s="21"/>
      <c r="S43" s="12">
        <v>3.0375</v>
      </c>
      <c r="T43" s="12">
        <f t="shared" si="5"/>
        <v>10.075</v>
      </c>
      <c r="U43" s="12">
        <f t="shared" si="6"/>
        <v>7.0375</v>
      </c>
      <c r="V43" s="16"/>
      <c r="W43" s="16"/>
      <c r="X43" s="16">
        <v>7.0375</v>
      </c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2">
        <v>3.0375</v>
      </c>
      <c r="AJ43" s="12">
        <f t="shared" si="2"/>
        <v>100</v>
      </c>
      <c r="AK43" s="7" t="s">
        <v>24</v>
      </c>
      <c r="AL43" s="7" t="s">
        <v>25</v>
      </c>
      <c r="AM43" s="30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29"/>
      <c r="CA43" s="29"/>
      <c r="CB43" s="29"/>
      <c r="CC43" s="29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  <c r="CU43" s="29"/>
      <c r="CV43" s="29"/>
      <c r="CW43" s="29"/>
      <c r="CX43" s="29"/>
      <c r="CY43" s="29"/>
      <c r="CZ43" s="29"/>
      <c r="DA43" s="29"/>
      <c r="DB43" s="29"/>
      <c r="DC43" s="29"/>
      <c r="DD43" s="29"/>
      <c r="DE43" s="29"/>
      <c r="DF43" s="29"/>
      <c r="DG43" s="29"/>
      <c r="DH43" s="29"/>
      <c r="DI43" s="29"/>
      <c r="DJ43" s="29"/>
      <c r="DK43" s="29"/>
      <c r="DL43" s="29"/>
      <c r="DM43" s="29"/>
      <c r="DN43" s="29"/>
      <c r="DO43" s="29"/>
      <c r="DP43" s="29"/>
      <c r="DQ43" s="29"/>
      <c r="DR43" s="29"/>
      <c r="DS43" s="29"/>
      <c r="DT43" s="29"/>
      <c r="DU43" s="29"/>
      <c r="DV43" s="29"/>
      <c r="DW43" s="29"/>
      <c r="DX43" s="29"/>
      <c r="DY43" s="29"/>
      <c r="DZ43" s="29"/>
      <c r="EA43" s="29"/>
      <c r="EB43" s="29"/>
      <c r="EC43" s="29"/>
      <c r="ED43" s="29"/>
      <c r="EE43" s="29"/>
      <c r="EF43" s="29"/>
      <c r="EG43" s="29"/>
      <c r="EH43" s="29"/>
      <c r="EI43" s="29"/>
      <c r="EJ43" s="29"/>
      <c r="EK43" s="29"/>
      <c r="EL43" s="29"/>
      <c r="EM43" s="29"/>
      <c r="EN43" s="29"/>
      <c r="EO43" s="29"/>
      <c r="EP43" s="29"/>
      <c r="EQ43" s="29"/>
      <c r="ER43" s="29"/>
      <c r="ES43" s="29"/>
      <c r="ET43" s="29"/>
      <c r="EU43" s="29"/>
      <c r="EV43" s="29"/>
      <c r="EW43" s="29"/>
      <c r="EX43" s="29"/>
      <c r="EY43" s="29"/>
      <c r="EZ43" s="29"/>
      <c r="FA43" s="29"/>
      <c r="FB43" s="29"/>
      <c r="FC43" s="29"/>
      <c r="FD43" s="29"/>
      <c r="FE43" s="29"/>
      <c r="FF43" s="29"/>
      <c r="FG43" s="29"/>
      <c r="FH43" s="29"/>
      <c r="FI43" s="29"/>
      <c r="FJ43" s="29"/>
      <c r="FK43" s="29"/>
      <c r="FL43" s="29"/>
      <c r="FM43" s="29"/>
      <c r="FN43" s="29"/>
      <c r="FO43" s="29"/>
      <c r="FP43" s="29"/>
      <c r="FQ43" s="29"/>
      <c r="FR43" s="29"/>
      <c r="FS43" s="29"/>
      <c r="FT43" s="29"/>
      <c r="FU43" s="29"/>
      <c r="FV43" s="29"/>
      <c r="FW43" s="29"/>
      <c r="FX43" s="29"/>
      <c r="FY43" s="29"/>
      <c r="FZ43" s="29"/>
      <c r="GA43" s="29"/>
      <c r="GB43" s="29"/>
      <c r="GC43" s="29"/>
      <c r="GD43" s="29"/>
      <c r="GE43" s="29"/>
      <c r="GF43" s="29"/>
      <c r="GG43" s="29"/>
      <c r="GH43" s="29"/>
      <c r="GI43" s="29"/>
      <c r="GJ43" s="29"/>
      <c r="GK43" s="29"/>
      <c r="GL43" s="29"/>
      <c r="GM43" s="29"/>
      <c r="GN43" s="29"/>
      <c r="GO43" s="29"/>
      <c r="GP43" s="29"/>
      <c r="GQ43" s="29"/>
      <c r="GR43" s="29"/>
      <c r="GS43" s="29"/>
      <c r="GT43" s="29"/>
      <c r="GU43" s="29"/>
      <c r="GV43" s="29"/>
      <c r="GW43" s="29"/>
      <c r="GX43" s="29"/>
      <c r="GY43" s="29"/>
      <c r="GZ43" s="29"/>
      <c r="HA43" s="29"/>
      <c r="HB43" s="29"/>
      <c r="HC43" s="29"/>
      <c r="HD43" s="29"/>
      <c r="HE43" s="29"/>
      <c r="HF43" s="29"/>
      <c r="HG43" s="29"/>
      <c r="HH43" s="29"/>
      <c r="HI43" s="29"/>
      <c r="HJ43" s="29"/>
      <c r="HK43" s="29"/>
      <c r="HL43" s="29"/>
      <c r="HM43" s="29"/>
      <c r="HN43" s="29"/>
      <c r="HO43" s="29"/>
      <c r="HP43" s="29"/>
      <c r="HQ43" s="29"/>
      <c r="HR43" s="29"/>
      <c r="HS43" s="29"/>
      <c r="HT43" s="29"/>
      <c r="HU43" s="29"/>
      <c r="HV43" s="29"/>
      <c r="HW43" s="29"/>
      <c r="HX43" s="29"/>
      <c r="HY43" s="29"/>
      <c r="HZ43" s="29"/>
      <c r="IA43" s="29"/>
      <c r="IB43" s="29"/>
      <c r="IC43" s="29"/>
      <c r="ID43" s="29"/>
      <c r="IE43" s="29"/>
      <c r="IF43" s="29"/>
      <c r="IG43" s="29"/>
      <c r="IH43" s="29"/>
      <c r="II43" s="29"/>
      <c r="IJ43" s="29"/>
      <c r="IK43" s="29"/>
      <c r="IL43" s="29"/>
      <c r="IM43" s="29"/>
      <c r="IN43" s="29"/>
      <c r="IO43" s="29"/>
      <c r="IP43" s="29"/>
      <c r="IQ43" s="29"/>
      <c r="IR43" s="29"/>
      <c r="IS43" s="29"/>
      <c r="IT43" s="29"/>
      <c r="IU43" s="29"/>
      <c r="IV43" s="29"/>
      <c r="IW43" s="29"/>
      <c r="IX43" s="29"/>
      <c r="IY43" s="29"/>
      <c r="IZ43" s="29"/>
      <c r="JA43" s="29"/>
      <c r="JB43" s="29"/>
      <c r="JC43" s="29"/>
      <c r="JD43" s="29"/>
      <c r="JE43" s="29"/>
      <c r="JF43" s="29"/>
      <c r="JG43" s="29"/>
      <c r="JH43" s="29"/>
      <c r="JI43" s="29"/>
    </row>
    <row r="44" s="2" customFormat="1" ht="27" customHeight="1" spans="1:269">
      <c r="A44" s="13">
        <v>36</v>
      </c>
      <c r="B44" s="11" t="s">
        <v>34</v>
      </c>
      <c r="C44" s="11" t="s">
        <v>72</v>
      </c>
      <c r="D44" s="12">
        <f t="shared" si="3"/>
        <v>445.998</v>
      </c>
      <c r="E44" s="12">
        <f t="shared" si="4"/>
        <v>0</v>
      </c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21"/>
      <c r="S44" s="12">
        <v>445.998</v>
      </c>
      <c r="T44" s="12">
        <f t="shared" si="5"/>
        <v>445.998</v>
      </c>
      <c r="U44" s="12">
        <f t="shared" si="6"/>
        <v>0</v>
      </c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2">
        <v>445.998</v>
      </c>
      <c r="AJ44" s="12">
        <f t="shared" si="2"/>
        <v>100</v>
      </c>
      <c r="AK44" s="7" t="s">
        <v>24</v>
      </c>
      <c r="AL44" s="7" t="s">
        <v>25</v>
      </c>
      <c r="AM44" s="30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9"/>
      <c r="DC44" s="29"/>
      <c r="DD44" s="29"/>
      <c r="DE44" s="29"/>
      <c r="DF44" s="29"/>
      <c r="DG44" s="29"/>
      <c r="DH44" s="29"/>
      <c r="DI44" s="29"/>
      <c r="DJ44" s="29"/>
      <c r="DK44" s="29"/>
      <c r="DL44" s="29"/>
      <c r="DM44" s="29"/>
      <c r="DN44" s="29"/>
      <c r="DO44" s="29"/>
      <c r="DP44" s="29"/>
      <c r="DQ44" s="29"/>
      <c r="DR44" s="29"/>
      <c r="DS44" s="29"/>
      <c r="DT44" s="29"/>
      <c r="DU44" s="29"/>
      <c r="DV44" s="29"/>
      <c r="DW44" s="29"/>
      <c r="DX44" s="29"/>
      <c r="DY44" s="29"/>
      <c r="DZ44" s="29"/>
      <c r="EA44" s="29"/>
      <c r="EB44" s="29"/>
      <c r="EC44" s="29"/>
      <c r="ED44" s="29"/>
      <c r="EE44" s="29"/>
      <c r="EF44" s="29"/>
      <c r="EG44" s="29"/>
      <c r="EH44" s="29"/>
      <c r="EI44" s="29"/>
      <c r="EJ44" s="29"/>
      <c r="EK44" s="29"/>
      <c r="EL44" s="29"/>
      <c r="EM44" s="29"/>
      <c r="EN44" s="29"/>
      <c r="EO44" s="29"/>
      <c r="EP44" s="29"/>
      <c r="EQ44" s="29"/>
      <c r="ER44" s="29"/>
      <c r="ES44" s="29"/>
      <c r="ET44" s="29"/>
      <c r="EU44" s="29"/>
      <c r="EV44" s="29"/>
      <c r="EW44" s="29"/>
      <c r="EX44" s="29"/>
      <c r="EY44" s="29"/>
      <c r="EZ44" s="29"/>
      <c r="FA44" s="29"/>
      <c r="FB44" s="29"/>
      <c r="FC44" s="29"/>
      <c r="FD44" s="29"/>
      <c r="FE44" s="29"/>
      <c r="FF44" s="29"/>
      <c r="FG44" s="29"/>
      <c r="FH44" s="29"/>
      <c r="FI44" s="29"/>
      <c r="FJ44" s="29"/>
      <c r="FK44" s="29"/>
      <c r="FL44" s="29"/>
      <c r="FM44" s="29"/>
      <c r="FN44" s="29"/>
      <c r="FO44" s="29"/>
      <c r="FP44" s="29"/>
      <c r="FQ44" s="29"/>
      <c r="FR44" s="29"/>
      <c r="FS44" s="29"/>
      <c r="FT44" s="29"/>
      <c r="FU44" s="29"/>
      <c r="FV44" s="29"/>
      <c r="FW44" s="29"/>
      <c r="FX44" s="29"/>
      <c r="FY44" s="29"/>
      <c r="FZ44" s="29"/>
      <c r="GA44" s="29"/>
      <c r="GB44" s="29"/>
      <c r="GC44" s="29"/>
      <c r="GD44" s="29"/>
      <c r="GE44" s="29"/>
      <c r="GF44" s="29"/>
      <c r="GG44" s="29"/>
      <c r="GH44" s="29"/>
      <c r="GI44" s="29"/>
      <c r="GJ44" s="29"/>
      <c r="GK44" s="29"/>
      <c r="GL44" s="29"/>
      <c r="GM44" s="29"/>
      <c r="GN44" s="29"/>
      <c r="GO44" s="29"/>
      <c r="GP44" s="29"/>
      <c r="GQ44" s="29"/>
      <c r="GR44" s="29"/>
      <c r="GS44" s="29"/>
      <c r="GT44" s="29"/>
      <c r="GU44" s="29"/>
      <c r="GV44" s="29"/>
      <c r="GW44" s="29"/>
      <c r="GX44" s="29"/>
      <c r="GY44" s="29"/>
      <c r="GZ44" s="29"/>
      <c r="HA44" s="29"/>
      <c r="HB44" s="29"/>
      <c r="HC44" s="29"/>
      <c r="HD44" s="29"/>
      <c r="HE44" s="29"/>
      <c r="HF44" s="29"/>
      <c r="HG44" s="29"/>
      <c r="HH44" s="29"/>
      <c r="HI44" s="29"/>
      <c r="HJ44" s="29"/>
      <c r="HK44" s="29"/>
      <c r="HL44" s="29"/>
      <c r="HM44" s="29"/>
      <c r="HN44" s="29"/>
      <c r="HO44" s="29"/>
      <c r="HP44" s="29"/>
      <c r="HQ44" s="29"/>
      <c r="HR44" s="29"/>
      <c r="HS44" s="29"/>
      <c r="HT44" s="29"/>
      <c r="HU44" s="29"/>
      <c r="HV44" s="29"/>
      <c r="HW44" s="29"/>
      <c r="HX44" s="29"/>
      <c r="HY44" s="29"/>
      <c r="HZ44" s="29"/>
      <c r="IA44" s="29"/>
      <c r="IB44" s="29"/>
      <c r="IC44" s="29"/>
      <c r="ID44" s="29"/>
      <c r="IE44" s="29"/>
      <c r="IF44" s="29"/>
      <c r="IG44" s="29"/>
      <c r="IH44" s="29"/>
      <c r="II44" s="29"/>
      <c r="IJ44" s="29"/>
      <c r="IK44" s="29"/>
      <c r="IL44" s="29"/>
      <c r="IM44" s="29"/>
      <c r="IN44" s="29"/>
      <c r="IO44" s="29"/>
      <c r="IP44" s="29"/>
      <c r="IQ44" s="29"/>
      <c r="IR44" s="29"/>
      <c r="IS44" s="29"/>
      <c r="IT44" s="29"/>
      <c r="IU44" s="29"/>
      <c r="IV44" s="29"/>
      <c r="IW44" s="29"/>
      <c r="IX44" s="29"/>
      <c r="IY44" s="29"/>
      <c r="IZ44" s="29"/>
      <c r="JA44" s="29"/>
      <c r="JB44" s="29"/>
      <c r="JC44" s="29"/>
      <c r="JD44" s="29"/>
      <c r="JE44" s="29"/>
      <c r="JF44" s="29"/>
      <c r="JG44" s="29"/>
      <c r="JH44" s="29"/>
      <c r="JI44" s="29"/>
    </row>
    <row r="45" s="2" customFormat="1" ht="27" customHeight="1" spans="1:269">
      <c r="A45" s="10">
        <v>37</v>
      </c>
      <c r="B45" s="11" t="s">
        <v>73</v>
      </c>
      <c r="C45" s="11" t="s">
        <v>74</v>
      </c>
      <c r="D45" s="12">
        <f t="shared" si="3"/>
        <v>94.51</v>
      </c>
      <c r="E45" s="12">
        <f t="shared" si="4"/>
        <v>0</v>
      </c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21"/>
      <c r="S45" s="12">
        <v>94.51</v>
      </c>
      <c r="T45" s="12">
        <f t="shared" si="5"/>
        <v>94.51</v>
      </c>
      <c r="U45" s="12">
        <f t="shared" si="6"/>
        <v>0</v>
      </c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2">
        <v>94.51</v>
      </c>
      <c r="AJ45" s="12">
        <f t="shared" si="2"/>
        <v>100</v>
      </c>
      <c r="AK45" s="7" t="s">
        <v>24</v>
      </c>
      <c r="AL45" s="7" t="s">
        <v>25</v>
      </c>
      <c r="AM45" s="30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29"/>
      <c r="DM45" s="29"/>
      <c r="DN45" s="29"/>
      <c r="DO45" s="29"/>
      <c r="DP45" s="29"/>
      <c r="DQ45" s="29"/>
      <c r="DR45" s="29"/>
      <c r="DS45" s="29"/>
      <c r="DT45" s="29"/>
      <c r="DU45" s="29"/>
      <c r="DV45" s="29"/>
      <c r="DW45" s="29"/>
      <c r="DX45" s="29"/>
      <c r="DY45" s="29"/>
      <c r="DZ45" s="29"/>
      <c r="EA45" s="29"/>
      <c r="EB45" s="29"/>
      <c r="EC45" s="29"/>
      <c r="ED45" s="29"/>
      <c r="EE45" s="29"/>
      <c r="EF45" s="29"/>
      <c r="EG45" s="29"/>
      <c r="EH45" s="29"/>
      <c r="EI45" s="29"/>
      <c r="EJ45" s="29"/>
      <c r="EK45" s="29"/>
      <c r="EL45" s="29"/>
      <c r="EM45" s="29"/>
      <c r="EN45" s="29"/>
      <c r="EO45" s="29"/>
      <c r="EP45" s="29"/>
      <c r="EQ45" s="29"/>
      <c r="ER45" s="29"/>
      <c r="ES45" s="29"/>
      <c r="ET45" s="29"/>
      <c r="EU45" s="29"/>
      <c r="EV45" s="29"/>
      <c r="EW45" s="29"/>
      <c r="EX45" s="29"/>
      <c r="EY45" s="29"/>
      <c r="EZ45" s="29"/>
      <c r="FA45" s="29"/>
      <c r="FB45" s="29"/>
      <c r="FC45" s="29"/>
      <c r="FD45" s="29"/>
      <c r="FE45" s="29"/>
      <c r="FF45" s="29"/>
      <c r="FG45" s="29"/>
      <c r="FH45" s="29"/>
      <c r="FI45" s="29"/>
      <c r="FJ45" s="29"/>
      <c r="FK45" s="29"/>
      <c r="FL45" s="29"/>
      <c r="FM45" s="29"/>
      <c r="FN45" s="29"/>
      <c r="FO45" s="29"/>
      <c r="FP45" s="29"/>
      <c r="FQ45" s="29"/>
      <c r="FR45" s="29"/>
      <c r="FS45" s="29"/>
      <c r="FT45" s="29"/>
      <c r="FU45" s="29"/>
      <c r="FV45" s="29"/>
      <c r="FW45" s="29"/>
      <c r="FX45" s="29"/>
      <c r="FY45" s="29"/>
      <c r="FZ45" s="29"/>
      <c r="GA45" s="29"/>
      <c r="GB45" s="29"/>
      <c r="GC45" s="29"/>
      <c r="GD45" s="29"/>
      <c r="GE45" s="29"/>
      <c r="GF45" s="29"/>
      <c r="GG45" s="29"/>
      <c r="GH45" s="29"/>
      <c r="GI45" s="29"/>
      <c r="GJ45" s="29"/>
      <c r="GK45" s="29"/>
      <c r="GL45" s="29"/>
      <c r="GM45" s="29"/>
      <c r="GN45" s="29"/>
      <c r="GO45" s="29"/>
      <c r="GP45" s="29"/>
      <c r="GQ45" s="29"/>
      <c r="GR45" s="29"/>
      <c r="GS45" s="29"/>
      <c r="GT45" s="29"/>
      <c r="GU45" s="29"/>
      <c r="GV45" s="29"/>
      <c r="GW45" s="29"/>
      <c r="GX45" s="29"/>
      <c r="GY45" s="29"/>
      <c r="GZ45" s="29"/>
      <c r="HA45" s="29"/>
      <c r="HB45" s="29"/>
      <c r="HC45" s="29"/>
      <c r="HD45" s="29"/>
      <c r="HE45" s="29"/>
      <c r="HF45" s="29"/>
      <c r="HG45" s="29"/>
      <c r="HH45" s="29"/>
      <c r="HI45" s="29"/>
      <c r="HJ45" s="29"/>
      <c r="HK45" s="29"/>
      <c r="HL45" s="29"/>
      <c r="HM45" s="29"/>
      <c r="HN45" s="29"/>
      <c r="HO45" s="29"/>
      <c r="HP45" s="29"/>
      <c r="HQ45" s="29"/>
      <c r="HR45" s="29"/>
      <c r="HS45" s="29"/>
      <c r="HT45" s="29"/>
      <c r="HU45" s="29"/>
      <c r="HV45" s="29"/>
      <c r="HW45" s="29"/>
      <c r="HX45" s="29"/>
      <c r="HY45" s="29"/>
      <c r="HZ45" s="29"/>
      <c r="IA45" s="29"/>
      <c r="IB45" s="29"/>
      <c r="IC45" s="29"/>
      <c r="ID45" s="29"/>
      <c r="IE45" s="29"/>
      <c r="IF45" s="29"/>
      <c r="IG45" s="29"/>
      <c r="IH45" s="29"/>
      <c r="II45" s="29"/>
      <c r="IJ45" s="29"/>
      <c r="IK45" s="29"/>
      <c r="IL45" s="29"/>
      <c r="IM45" s="29"/>
      <c r="IN45" s="29"/>
      <c r="IO45" s="29"/>
      <c r="IP45" s="29"/>
      <c r="IQ45" s="29"/>
      <c r="IR45" s="29"/>
      <c r="IS45" s="29"/>
      <c r="IT45" s="29"/>
      <c r="IU45" s="29"/>
      <c r="IV45" s="29"/>
      <c r="IW45" s="29"/>
      <c r="IX45" s="29"/>
      <c r="IY45" s="29"/>
      <c r="IZ45" s="29"/>
      <c r="JA45" s="29"/>
      <c r="JB45" s="29"/>
      <c r="JC45" s="29"/>
      <c r="JD45" s="29"/>
      <c r="JE45" s="29"/>
      <c r="JF45" s="29"/>
      <c r="JG45" s="29"/>
      <c r="JH45" s="29"/>
      <c r="JI45" s="29"/>
    </row>
    <row r="46" s="2" customFormat="1" ht="27" customHeight="1" spans="1:269">
      <c r="A46" s="13">
        <v>38</v>
      </c>
      <c r="B46" s="11" t="s">
        <v>73</v>
      </c>
      <c r="C46" s="11" t="s">
        <v>75</v>
      </c>
      <c r="D46" s="12">
        <f t="shared" si="3"/>
        <v>100</v>
      </c>
      <c r="E46" s="12">
        <f t="shared" si="4"/>
        <v>0</v>
      </c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21"/>
      <c r="S46" s="12">
        <v>100</v>
      </c>
      <c r="T46" s="12">
        <f t="shared" si="5"/>
        <v>100</v>
      </c>
      <c r="U46" s="12">
        <f t="shared" si="6"/>
        <v>0</v>
      </c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2">
        <v>100</v>
      </c>
      <c r="AJ46" s="12">
        <f t="shared" si="2"/>
        <v>100</v>
      </c>
      <c r="AK46" s="7" t="s">
        <v>24</v>
      </c>
      <c r="AL46" s="7" t="s">
        <v>25</v>
      </c>
      <c r="AM46" s="30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29"/>
      <c r="DM46" s="29"/>
      <c r="DN46" s="29"/>
      <c r="DO46" s="29"/>
      <c r="DP46" s="29"/>
      <c r="DQ46" s="29"/>
      <c r="DR46" s="29"/>
      <c r="DS46" s="29"/>
      <c r="DT46" s="29"/>
      <c r="DU46" s="29"/>
      <c r="DV46" s="29"/>
      <c r="DW46" s="29"/>
      <c r="DX46" s="29"/>
      <c r="DY46" s="29"/>
      <c r="DZ46" s="29"/>
      <c r="EA46" s="29"/>
      <c r="EB46" s="29"/>
      <c r="EC46" s="29"/>
      <c r="ED46" s="29"/>
      <c r="EE46" s="29"/>
      <c r="EF46" s="29"/>
      <c r="EG46" s="29"/>
      <c r="EH46" s="29"/>
      <c r="EI46" s="29"/>
      <c r="EJ46" s="29"/>
      <c r="EK46" s="29"/>
      <c r="EL46" s="29"/>
      <c r="EM46" s="29"/>
      <c r="EN46" s="29"/>
      <c r="EO46" s="29"/>
      <c r="EP46" s="29"/>
      <c r="EQ46" s="29"/>
      <c r="ER46" s="29"/>
      <c r="ES46" s="29"/>
      <c r="ET46" s="29"/>
      <c r="EU46" s="29"/>
      <c r="EV46" s="29"/>
      <c r="EW46" s="29"/>
      <c r="EX46" s="29"/>
      <c r="EY46" s="29"/>
      <c r="EZ46" s="29"/>
      <c r="FA46" s="29"/>
      <c r="FB46" s="29"/>
      <c r="FC46" s="29"/>
      <c r="FD46" s="29"/>
      <c r="FE46" s="29"/>
      <c r="FF46" s="29"/>
      <c r="FG46" s="29"/>
      <c r="FH46" s="29"/>
      <c r="FI46" s="29"/>
      <c r="FJ46" s="29"/>
      <c r="FK46" s="29"/>
      <c r="FL46" s="29"/>
      <c r="FM46" s="29"/>
      <c r="FN46" s="29"/>
      <c r="FO46" s="29"/>
      <c r="FP46" s="29"/>
      <c r="FQ46" s="29"/>
      <c r="FR46" s="29"/>
      <c r="FS46" s="29"/>
      <c r="FT46" s="29"/>
      <c r="FU46" s="29"/>
      <c r="FV46" s="29"/>
      <c r="FW46" s="29"/>
      <c r="FX46" s="29"/>
      <c r="FY46" s="29"/>
      <c r="FZ46" s="29"/>
      <c r="GA46" s="29"/>
      <c r="GB46" s="29"/>
      <c r="GC46" s="29"/>
      <c r="GD46" s="29"/>
      <c r="GE46" s="29"/>
      <c r="GF46" s="29"/>
      <c r="GG46" s="29"/>
      <c r="GH46" s="29"/>
      <c r="GI46" s="29"/>
      <c r="GJ46" s="29"/>
      <c r="GK46" s="29"/>
      <c r="GL46" s="29"/>
      <c r="GM46" s="29"/>
      <c r="GN46" s="29"/>
      <c r="GO46" s="29"/>
      <c r="GP46" s="29"/>
      <c r="GQ46" s="29"/>
      <c r="GR46" s="29"/>
      <c r="GS46" s="29"/>
      <c r="GT46" s="29"/>
      <c r="GU46" s="29"/>
      <c r="GV46" s="29"/>
      <c r="GW46" s="29"/>
      <c r="GX46" s="29"/>
      <c r="GY46" s="29"/>
      <c r="GZ46" s="29"/>
      <c r="HA46" s="29"/>
      <c r="HB46" s="29"/>
      <c r="HC46" s="29"/>
      <c r="HD46" s="29"/>
      <c r="HE46" s="29"/>
      <c r="HF46" s="29"/>
      <c r="HG46" s="29"/>
      <c r="HH46" s="29"/>
      <c r="HI46" s="29"/>
      <c r="HJ46" s="29"/>
      <c r="HK46" s="29"/>
      <c r="HL46" s="29"/>
      <c r="HM46" s="29"/>
      <c r="HN46" s="29"/>
      <c r="HO46" s="29"/>
      <c r="HP46" s="29"/>
      <c r="HQ46" s="29"/>
      <c r="HR46" s="29"/>
      <c r="HS46" s="29"/>
      <c r="HT46" s="29"/>
      <c r="HU46" s="29"/>
      <c r="HV46" s="29"/>
      <c r="HW46" s="29"/>
      <c r="HX46" s="29"/>
      <c r="HY46" s="29"/>
      <c r="HZ46" s="29"/>
      <c r="IA46" s="29"/>
      <c r="IB46" s="29"/>
      <c r="IC46" s="29"/>
      <c r="ID46" s="29"/>
      <c r="IE46" s="29"/>
      <c r="IF46" s="29"/>
      <c r="IG46" s="29"/>
      <c r="IH46" s="29"/>
      <c r="II46" s="29"/>
      <c r="IJ46" s="29"/>
      <c r="IK46" s="29"/>
      <c r="IL46" s="29"/>
      <c r="IM46" s="29"/>
      <c r="IN46" s="29"/>
      <c r="IO46" s="29"/>
      <c r="IP46" s="29"/>
      <c r="IQ46" s="29"/>
      <c r="IR46" s="29"/>
      <c r="IS46" s="29"/>
      <c r="IT46" s="29"/>
      <c r="IU46" s="29"/>
      <c r="IV46" s="29"/>
      <c r="IW46" s="29"/>
      <c r="IX46" s="29"/>
      <c r="IY46" s="29"/>
      <c r="IZ46" s="29"/>
      <c r="JA46" s="29"/>
      <c r="JB46" s="29"/>
      <c r="JC46" s="29"/>
      <c r="JD46" s="29"/>
      <c r="JE46" s="29"/>
      <c r="JF46" s="29"/>
      <c r="JG46" s="29"/>
      <c r="JH46" s="29"/>
      <c r="JI46" s="29"/>
    </row>
    <row r="47" s="2" customFormat="1" ht="27" customHeight="1" spans="1:269">
      <c r="A47" s="13">
        <v>39</v>
      </c>
      <c r="B47" s="11" t="s">
        <v>73</v>
      </c>
      <c r="C47" s="11" t="s">
        <v>76</v>
      </c>
      <c r="D47" s="12">
        <f t="shared" si="3"/>
        <v>867.25845</v>
      </c>
      <c r="E47" s="12">
        <f t="shared" si="4"/>
        <v>0</v>
      </c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1"/>
      <c r="S47" s="12">
        <f>134+169.243154+458.483296+110-4.468</f>
        <v>867.25845</v>
      </c>
      <c r="T47" s="12">
        <f t="shared" si="5"/>
        <v>867.25845</v>
      </c>
      <c r="U47" s="12">
        <f t="shared" si="6"/>
        <v>0</v>
      </c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2">
        <f>134+169.243154+458.483296+110-4.468</f>
        <v>867.25845</v>
      </c>
      <c r="AJ47" s="12">
        <f t="shared" si="2"/>
        <v>100</v>
      </c>
      <c r="AK47" s="7" t="s">
        <v>24</v>
      </c>
      <c r="AL47" s="7" t="s">
        <v>25</v>
      </c>
      <c r="AM47" s="30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29"/>
      <c r="CQ47" s="29"/>
      <c r="CR47" s="29"/>
      <c r="CS47" s="29"/>
      <c r="CT47" s="29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G47" s="29"/>
      <c r="DH47" s="29"/>
      <c r="DI47" s="29"/>
      <c r="DJ47" s="29"/>
      <c r="DK47" s="29"/>
      <c r="DL47" s="29"/>
      <c r="DM47" s="29"/>
      <c r="DN47" s="29"/>
      <c r="DO47" s="29"/>
      <c r="DP47" s="29"/>
      <c r="DQ47" s="29"/>
      <c r="DR47" s="29"/>
      <c r="DS47" s="29"/>
      <c r="DT47" s="29"/>
      <c r="DU47" s="29"/>
      <c r="DV47" s="29"/>
      <c r="DW47" s="29"/>
      <c r="DX47" s="29"/>
      <c r="DY47" s="29"/>
      <c r="DZ47" s="29"/>
      <c r="EA47" s="29"/>
      <c r="EB47" s="29"/>
      <c r="EC47" s="29"/>
      <c r="ED47" s="29"/>
      <c r="EE47" s="29"/>
      <c r="EF47" s="29"/>
      <c r="EG47" s="29"/>
      <c r="EH47" s="29"/>
      <c r="EI47" s="29"/>
      <c r="EJ47" s="29"/>
      <c r="EK47" s="29"/>
      <c r="EL47" s="29"/>
      <c r="EM47" s="29"/>
      <c r="EN47" s="29"/>
      <c r="EO47" s="29"/>
      <c r="EP47" s="29"/>
      <c r="EQ47" s="29"/>
      <c r="ER47" s="29"/>
      <c r="ES47" s="29"/>
      <c r="ET47" s="29"/>
      <c r="EU47" s="29"/>
      <c r="EV47" s="29"/>
      <c r="EW47" s="29"/>
      <c r="EX47" s="29"/>
      <c r="EY47" s="29"/>
      <c r="EZ47" s="29"/>
      <c r="FA47" s="29"/>
      <c r="FB47" s="29"/>
      <c r="FC47" s="29"/>
      <c r="FD47" s="29"/>
      <c r="FE47" s="29"/>
      <c r="FF47" s="29"/>
      <c r="FG47" s="29"/>
      <c r="FH47" s="29"/>
      <c r="FI47" s="29"/>
      <c r="FJ47" s="29"/>
      <c r="FK47" s="29"/>
      <c r="FL47" s="29"/>
      <c r="FM47" s="29"/>
      <c r="FN47" s="29"/>
      <c r="FO47" s="29"/>
      <c r="FP47" s="29"/>
      <c r="FQ47" s="29"/>
      <c r="FR47" s="29"/>
      <c r="FS47" s="29"/>
      <c r="FT47" s="29"/>
      <c r="FU47" s="29"/>
      <c r="FV47" s="29"/>
      <c r="FW47" s="29"/>
      <c r="FX47" s="29"/>
      <c r="FY47" s="29"/>
      <c r="FZ47" s="29"/>
      <c r="GA47" s="29"/>
      <c r="GB47" s="29"/>
      <c r="GC47" s="29"/>
      <c r="GD47" s="29"/>
      <c r="GE47" s="29"/>
      <c r="GF47" s="29"/>
      <c r="GG47" s="29"/>
      <c r="GH47" s="29"/>
      <c r="GI47" s="29"/>
      <c r="GJ47" s="29"/>
      <c r="GK47" s="29"/>
      <c r="GL47" s="29"/>
      <c r="GM47" s="29"/>
      <c r="GN47" s="29"/>
      <c r="GO47" s="29"/>
      <c r="GP47" s="29"/>
      <c r="GQ47" s="29"/>
      <c r="GR47" s="29"/>
      <c r="GS47" s="29"/>
      <c r="GT47" s="29"/>
      <c r="GU47" s="29"/>
      <c r="GV47" s="29"/>
      <c r="GW47" s="29"/>
      <c r="GX47" s="29"/>
      <c r="GY47" s="29"/>
      <c r="GZ47" s="29"/>
      <c r="HA47" s="29"/>
      <c r="HB47" s="29"/>
      <c r="HC47" s="29"/>
      <c r="HD47" s="29"/>
      <c r="HE47" s="29"/>
      <c r="HF47" s="29"/>
      <c r="HG47" s="29"/>
      <c r="HH47" s="29"/>
      <c r="HI47" s="29"/>
      <c r="HJ47" s="29"/>
      <c r="HK47" s="29"/>
      <c r="HL47" s="29"/>
      <c r="HM47" s="29"/>
      <c r="HN47" s="29"/>
      <c r="HO47" s="29"/>
      <c r="HP47" s="29"/>
      <c r="HQ47" s="29"/>
      <c r="HR47" s="29"/>
      <c r="HS47" s="29"/>
      <c r="HT47" s="29"/>
      <c r="HU47" s="29"/>
      <c r="HV47" s="29"/>
      <c r="HW47" s="29"/>
      <c r="HX47" s="29"/>
      <c r="HY47" s="29"/>
      <c r="HZ47" s="29"/>
      <c r="IA47" s="29"/>
      <c r="IB47" s="29"/>
      <c r="IC47" s="29"/>
      <c r="ID47" s="29"/>
      <c r="IE47" s="29"/>
      <c r="IF47" s="29"/>
      <c r="IG47" s="29"/>
      <c r="IH47" s="29"/>
      <c r="II47" s="29"/>
      <c r="IJ47" s="29"/>
      <c r="IK47" s="29"/>
      <c r="IL47" s="29"/>
      <c r="IM47" s="29"/>
      <c r="IN47" s="29"/>
      <c r="IO47" s="29"/>
      <c r="IP47" s="29"/>
      <c r="IQ47" s="29"/>
      <c r="IR47" s="29"/>
      <c r="IS47" s="29"/>
      <c r="IT47" s="29"/>
      <c r="IU47" s="29"/>
      <c r="IV47" s="29"/>
      <c r="IW47" s="29"/>
      <c r="IX47" s="29"/>
      <c r="IY47" s="29"/>
      <c r="IZ47" s="29"/>
      <c r="JA47" s="29"/>
      <c r="JB47" s="29"/>
      <c r="JC47" s="29"/>
      <c r="JD47" s="29"/>
      <c r="JE47" s="29"/>
      <c r="JF47" s="29"/>
      <c r="JG47" s="29"/>
      <c r="JH47" s="29"/>
      <c r="JI47" s="29"/>
    </row>
    <row r="48" s="2" customFormat="1" ht="27" customHeight="1" spans="1:269">
      <c r="A48" s="10">
        <v>40</v>
      </c>
      <c r="B48" s="11" t="s">
        <v>73</v>
      </c>
      <c r="C48" s="11" t="s">
        <v>77</v>
      </c>
      <c r="D48" s="12">
        <f t="shared" si="3"/>
        <v>84.170894</v>
      </c>
      <c r="E48" s="12">
        <f t="shared" si="4"/>
        <v>0</v>
      </c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21"/>
      <c r="S48" s="12">
        <v>84.170894</v>
      </c>
      <c r="T48" s="12">
        <f t="shared" si="5"/>
        <v>84.170894</v>
      </c>
      <c r="U48" s="12">
        <f t="shared" si="6"/>
        <v>0</v>
      </c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2">
        <v>84.170894</v>
      </c>
      <c r="AJ48" s="12">
        <f t="shared" si="2"/>
        <v>100</v>
      </c>
      <c r="AK48" s="7" t="s">
        <v>24</v>
      </c>
      <c r="AL48" s="7" t="s">
        <v>25</v>
      </c>
      <c r="AM48" s="30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29"/>
      <c r="CQ48" s="29"/>
      <c r="CR48" s="29"/>
      <c r="CS48" s="29"/>
      <c r="CT48" s="29"/>
      <c r="CU48" s="29"/>
      <c r="CV48" s="29"/>
      <c r="CW48" s="29"/>
      <c r="CX48" s="29"/>
      <c r="CY48" s="29"/>
      <c r="CZ48" s="29"/>
      <c r="DA48" s="29"/>
      <c r="DB48" s="29"/>
      <c r="DC48" s="29"/>
      <c r="DD48" s="29"/>
      <c r="DE48" s="29"/>
      <c r="DF48" s="29"/>
      <c r="DG48" s="29"/>
      <c r="DH48" s="29"/>
      <c r="DI48" s="29"/>
      <c r="DJ48" s="29"/>
      <c r="DK48" s="29"/>
      <c r="DL48" s="29"/>
      <c r="DM48" s="29"/>
      <c r="DN48" s="29"/>
      <c r="DO48" s="29"/>
      <c r="DP48" s="29"/>
      <c r="DQ48" s="29"/>
      <c r="DR48" s="29"/>
      <c r="DS48" s="29"/>
      <c r="DT48" s="29"/>
      <c r="DU48" s="29"/>
      <c r="DV48" s="29"/>
      <c r="DW48" s="29"/>
      <c r="DX48" s="29"/>
      <c r="DY48" s="29"/>
      <c r="DZ48" s="29"/>
      <c r="EA48" s="29"/>
      <c r="EB48" s="29"/>
      <c r="EC48" s="29"/>
      <c r="ED48" s="29"/>
      <c r="EE48" s="29"/>
      <c r="EF48" s="29"/>
      <c r="EG48" s="29"/>
      <c r="EH48" s="29"/>
      <c r="EI48" s="29"/>
      <c r="EJ48" s="29"/>
      <c r="EK48" s="29"/>
      <c r="EL48" s="29"/>
      <c r="EM48" s="29"/>
      <c r="EN48" s="29"/>
      <c r="EO48" s="29"/>
      <c r="EP48" s="29"/>
      <c r="EQ48" s="29"/>
      <c r="ER48" s="29"/>
      <c r="ES48" s="29"/>
      <c r="ET48" s="29"/>
      <c r="EU48" s="29"/>
      <c r="EV48" s="29"/>
      <c r="EW48" s="29"/>
      <c r="EX48" s="29"/>
      <c r="EY48" s="29"/>
      <c r="EZ48" s="29"/>
      <c r="FA48" s="29"/>
      <c r="FB48" s="29"/>
      <c r="FC48" s="29"/>
      <c r="FD48" s="29"/>
      <c r="FE48" s="29"/>
      <c r="FF48" s="29"/>
      <c r="FG48" s="29"/>
      <c r="FH48" s="29"/>
      <c r="FI48" s="29"/>
      <c r="FJ48" s="29"/>
      <c r="FK48" s="29"/>
      <c r="FL48" s="29"/>
      <c r="FM48" s="29"/>
      <c r="FN48" s="29"/>
      <c r="FO48" s="29"/>
      <c r="FP48" s="29"/>
      <c r="FQ48" s="29"/>
      <c r="FR48" s="29"/>
      <c r="FS48" s="29"/>
      <c r="FT48" s="29"/>
      <c r="FU48" s="29"/>
      <c r="FV48" s="29"/>
      <c r="FW48" s="29"/>
      <c r="FX48" s="29"/>
      <c r="FY48" s="29"/>
      <c r="FZ48" s="29"/>
      <c r="GA48" s="29"/>
      <c r="GB48" s="29"/>
      <c r="GC48" s="29"/>
      <c r="GD48" s="29"/>
      <c r="GE48" s="29"/>
      <c r="GF48" s="29"/>
      <c r="GG48" s="29"/>
      <c r="GH48" s="29"/>
      <c r="GI48" s="29"/>
      <c r="GJ48" s="29"/>
      <c r="GK48" s="29"/>
      <c r="GL48" s="29"/>
      <c r="GM48" s="29"/>
      <c r="GN48" s="29"/>
      <c r="GO48" s="29"/>
      <c r="GP48" s="29"/>
      <c r="GQ48" s="29"/>
      <c r="GR48" s="29"/>
      <c r="GS48" s="29"/>
      <c r="GT48" s="29"/>
      <c r="GU48" s="29"/>
      <c r="GV48" s="29"/>
      <c r="GW48" s="29"/>
      <c r="GX48" s="29"/>
      <c r="GY48" s="29"/>
      <c r="GZ48" s="29"/>
      <c r="HA48" s="29"/>
      <c r="HB48" s="29"/>
      <c r="HC48" s="29"/>
      <c r="HD48" s="29"/>
      <c r="HE48" s="29"/>
      <c r="HF48" s="29"/>
      <c r="HG48" s="29"/>
      <c r="HH48" s="29"/>
      <c r="HI48" s="29"/>
      <c r="HJ48" s="29"/>
      <c r="HK48" s="29"/>
      <c r="HL48" s="29"/>
      <c r="HM48" s="29"/>
      <c r="HN48" s="29"/>
      <c r="HO48" s="29"/>
      <c r="HP48" s="29"/>
      <c r="HQ48" s="29"/>
      <c r="HR48" s="29"/>
      <c r="HS48" s="29"/>
      <c r="HT48" s="29"/>
      <c r="HU48" s="29"/>
      <c r="HV48" s="29"/>
      <c r="HW48" s="29"/>
      <c r="HX48" s="29"/>
      <c r="HY48" s="29"/>
      <c r="HZ48" s="29"/>
      <c r="IA48" s="29"/>
      <c r="IB48" s="29"/>
      <c r="IC48" s="29"/>
      <c r="ID48" s="29"/>
      <c r="IE48" s="29"/>
      <c r="IF48" s="29"/>
      <c r="IG48" s="29"/>
      <c r="IH48" s="29"/>
      <c r="II48" s="29"/>
      <c r="IJ48" s="29"/>
      <c r="IK48" s="29"/>
      <c r="IL48" s="29"/>
      <c r="IM48" s="29"/>
      <c r="IN48" s="29"/>
      <c r="IO48" s="29"/>
      <c r="IP48" s="29"/>
      <c r="IQ48" s="29"/>
      <c r="IR48" s="29"/>
      <c r="IS48" s="29"/>
      <c r="IT48" s="29"/>
      <c r="IU48" s="29"/>
      <c r="IV48" s="29"/>
      <c r="IW48" s="29"/>
      <c r="IX48" s="29"/>
      <c r="IY48" s="29"/>
      <c r="IZ48" s="29"/>
      <c r="JA48" s="29"/>
      <c r="JB48" s="29"/>
      <c r="JC48" s="29"/>
      <c r="JD48" s="29"/>
      <c r="JE48" s="29"/>
      <c r="JF48" s="29"/>
      <c r="JG48" s="29"/>
      <c r="JH48" s="29"/>
      <c r="JI48" s="29"/>
    </row>
    <row r="49" s="2" customFormat="1" ht="27" customHeight="1" spans="1:269">
      <c r="A49" s="13">
        <v>41</v>
      </c>
      <c r="B49" s="11" t="s">
        <v>73</v>
      </c>
      <c r="C49" s="11" t="s">
        <v>78</v>
      </c>
      <c r="D49" s="12">
        <f t="shared" si="3"/>
        <v>14.468</v>
      </c>
      <c r="E49" s="12">
        <f t="shared" si="4"/>
        <v>0</v>
      </c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21"/>
      <c r="S49" s="12">
        <f>10+4.468</f>
        <v>14.468</v>
      </c>
      <c r="T49" s="12">
        <f t="shared" si="5"/>
        <v>14.468</v>
      </c>
      <c r="U49" s="12">
        <f t="shared" si="6"/>
        <v>0</v>
      </c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2">
        <f>10+4.468</f>
        <v>14.468</v>
      </c>
      <c r="AJ49" s="12">
        <f t="shared" si="2"/>
        <v>100</v>
      </c>
      <c r="AK49" s="7" t="s">
        <v>24</v>
      </c>
      <c r="AL49" s="7" t="s">
        <v>25</v>
      </c>
      <c r="AM49" s="30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29"/>
      <c r="CQ49" s="29"/>
      <c r="CR49" s="29"/>
      <c r="CS49" s="29"/>
      <c r="CT49" s="29"/>
      <c r="CU49" s="29"/>
      <c r="CV49" s="29"/>
      <c r="CW49" s="29"/>
      <c r="CX49" s="29"/>
      <c r="CY49" s="29"/>
      <c r="CZ49" s="29"/>
      <c r="DA49" s="29"/>
      <c r="DB49" s="29"/>
      <c r="DC49" s="29"/>
      <c r="DD49" s="29"/>
      <c r="DE49" s="29"/>
      <c r="DF49" s="29"/>
      <c r="DG49" s="29"/>
      <c r="DH49" s="29"/>
      <c r="DI49" s="29"/>
      <c r="DJ49" s="29"/>
      <c r="DK49" s="29"/>
      <c r="DL49" s="29"/>
      <c r="DM49" s="29"/>
      <c r="DN49" s="29"/>
      <c r="DO49" s="29"/>
      <c r="DP49" s="29"/>
      <c r="DQ49" s="29"/>
      <c r="DR49" s="29"/>
      <c r="DS49" s="29"/>
      <c r="DT49" s="29"/>
      <c r="DU49" s="29"/>
      <c r="DV49" s="29"/>
      <c r="DW49" s="29"/>
      <c r="DX49" s="29"/>
      <c r="DY49" s="29"/>
      <c r="DZ49" s="29"/>
      <c r="EA49" s="29"/>
      <c r="EB49" s="29"/>
      <c r="EC49" s="29"/>
      <c r="ED49" s="29"/>
      <c r="EE49" s="29"/>
      <c r="EF49" s="29"/>
      <c r="EG49" s="29"/>
      <c r="EH49" s="29"/>
      <c r="EI49" s="29"/>
      <c r="EJ49" s="29"/>
      <c r="EK49" s="29"/>
      <c r="EL49" s="29"/>
      <c r="EM49" s="29"/>
      <c r="EN49" s="29"/>
      <c r="EO49" s="29"/>
      <c r="EP49" s="29"/>
      <c r="EQ49" s="29"/>
      <c r="ER49" s="29"/>
      <c r="ES49" s="29"/>
      <c r="ET49" s="29"/>
      <c r="EU49" s="29"/>
      <c r="EV49" s="29"/>
      <c r="EW49" s="29"/>
      <c r="EX49" s="29"/>
      <c r="EY49" s="29"/>
      <c r="EZ49" s="29"/>
      <c r="FA49" s="29"/>
      <c r="FB49" s="29"/>
      <c r="FC49" s="29"/>
      <c r="FD49" s="29"/>
      <c r="FE49" s="29"/>
      <c r="FF49" s="29"/>
      <c r="FG49" s="29"/>
      <c r="FH49" s="29"/>
      <c r="FI49" s="29"/>
      <c r="FJ49" s="29"/>
      <c r="FK49" s="29"/>
      <c r="FL49" s="29"/>
      <c r="FM49" s="29"/>
      <c r="FN49" s="29"/>
      <c r="FO49" s="29"/>
      <c r="FP49" s="29"/>
      <c r="FQ49" s="29"/>
      <c r="FR49" s="29"/>
      <c r="FS49" s="29"/>
      <c r="FT49" s="29"/>
      <c r="FU49" s="29"/>
      <c r="FV49" s="29"/>
      <c r="FW49" s="29"/>
      <c r="FX49" s="29"/>
      <c r="FY49" s="29"/>
      <c r="FZ49" s="29"/>
      <c r="GA49" s="29"/>
      <c r="GB49" s="29"/>
      <c r="GC49" s="29"/>
      <c r="GD49" s="29"/>
      <c r="GE49" s="29"/>
      <c r="GF49" s="29"/>
      <c r="GG49" s="29"/>
      <c r="GH49" s="29"/>
      <c r="GI49" s="29"/>
      <c r="GJ49" s="29"/>
      <c r="GK49" s="29"/>
      <c r="GL49" s="29"/>
      <c r="GM49" s="29"/>
      <c r="GN49" s="29"/>
      <c r="GO49" s="29"/>
      <c r="GP49" s="29"/>
      <c r="GQ49" s="29"/>
      <c r="GR49" s="29"/>
      <c r="GS49" s="29"/>
      <c r="GT49" s="29"/>
      <c r="GU49" s="29"/>
      <c r="GV49" s="29"/>
      <c r="GW49" s="29"/>
      <c r="GX49" s="29"/>
      <c r="GY49" s="29"/>
      <c r="GZ49" s="29"/>
      <c r="HA49" s="29"/>
      <c r="HB49" s="29"/>
      <c r="HC49" s="29"/>
      <c r="HD49" s="29"/>
      <c r="HE49" s="29"/>
      <c r="HF49" s="29"/>
      <c r="HG49" s="29"/>
      <c r="HH49" s="29"/>
      <c r="HI49" s="29"/>
      <c r="HJ49" s="29"/>
      <c r="HK49" s="29"/>
      <c r="HL49" s="29"/>
      <c r="HM49" s="29"/>
      <c r="HN49" s="29"/>
      <c r="HO49" s="29"/>
      <c r="HP49" s="29"/>
      <c r="HQ49" s="29"/>
      <c r="HR49" s="29"/>
      <c r="HS49" s="29"/>
      <c r="HT49" s="29"/>
      <c r="HU49" s="29"/>
      <c r="HV49" s="29"/>
      <c r="HW49" s="29"/>
      <c r="HX49" s="29"/>
      <c r="HY49" s="29"/>
      <c r="HZ49" s="29"/>
      <c r="IA49" s="29"/>
      <c r="IB49" s="29"/>
      <c r="IC49" s="29"/>
      <c r="ID49" s="29"/>
      <c r="IE49" s="29"/>
      <c r="IF49" s="29"/>
      <c r="IG49" s="29"/>
      <c r="IH49" s="29"/>
      <c r="II49" s="29"/>
      <c r="IJ49" s="29"/>
      <c r="IK49" s="29"/>
      <c r="IL49" s="29"/>
      <c r="IM49" s="29"/>
      <c r="IN49" s="29"/>
      <c r="IO49" s="29"/>
      <c r="IP49" s="29"/>
      <c r="IQ49" s="29"/>
      <c r="IR49" s="29"/>
      <c r="IS49" s="29"/>
      <c r="IT49" s="29"/>
      <c r="IU49" s="29"/>
      <c r="IV49" s="29"/>
      <c r="IW49" s="29"/>
      <c r="IX49" s="29"/>
      <c r="IY49" s="29"/>
      <c r="IZ49" s="29"/>
      <c r="JA49" s="29"/>
      <c r="JB49" s="29"/>
      <c r="JC49" s="29"/>
      <c r="JD49" s="29"/>
      <c r="JE49" s="29"/>
      <c r="JF49" s="29"/>
      <c r="JG49" s="29"/>
      <c r="JH49" s="29"/>
      <c r="JI49" s="29"/>
    </row>
    <row r="50" s="2" customFormat="1" ht="27" customHeight="1" spans="1:269">
      <c r="A50" s="13">
        <v>42</v>
      </c>
      <c r="B50" s="11" t="s">
        <v>79</v>
      </c>
      <c r="C50" s="11" t="s">
        <v>80</v>
      </c>
      <c r="D50" s="12">
        <f t="shared" si="3"/>
        <v>95</v>
      </c>
      <c r="E50" s="12">
        <f t="shared" si="4"/>
        <v>95</v>
      </c>
      <c r="F50" s="16"/>
      <c r="G50" s="16"/>
      <c r="H50" s="16"/>
      <c r="I50" s="16">
        <v>95</v>
      </c>
      <c r="J50" s="16"/>
      <c r="K50" s="16"/>
      <c r="L50" s="16"/>
      <c r="M50" s="16"/>
      <c r="N50" s="16"/>
      <c r="O50" s="16"/>
      <c r="P50" s="16"/>
      <c r="Q50" s="16"/>
      <c r="R50" s="21"/>
      <c r="S50" s="12"/>
      <c r="T50" s="12">
        <f t="shared" si="5"/>
        <v>95</v>
      </c>
      <c r="U50" s="12">
        <f t="shared" si="6"/>
        <v>95</v>
      </c>
      <c r="V50" s="16"/>
      <c r="W50" s="16"/>
      <c r="X50" s="16"/>
      <c r="Y50" s="16">
        <v>95</v>
      </c>
      <c r="Z50" s="16"/>
      <c r="AA50" s="16"/>
      <c r="AB50" s="16"/>
      <c r="AC50" s="16"/>
      <c r="AD50" s="16"/>
      <c r="AE50" s="16"/>
      <c r="AF50" s="16"/>
      <c r="AG50" s="16"/>
      <c r="AH50" s="16"/>
      <c r="AI50" s="12"/>
      <c r="AJ50" s="12">
        <f t="shared" si="2"/>
        <v>100</v>
      </c>
      <c r="AK50" s="7" t="s">
        <v>24</v>
      </c>
      <c r="AL50" s="7" t="s">
        <v>25</v>
      </c>
      <c r="AM50" s="30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9"/>
      <c r="CN50" s="29"/>
      <c r="CO50" s="29"/>
      <c r="CP50" s="29"/>
      <c r="CQ50" s="29"/>
      <c r="CR50" s="29"/>
      <c r="CS50" s="29"/>
      <c r="CT50" s="29"/>
      <c r="CU50" s="29"/>
      <c r="CV50" s="29"/>
      <c r="CW50" s="29"/>
      <c r="CX50" s="29"/>
      <c r="CY50" s="29"/>
      <c r="CZ50" s="29"/>
      <c r="DA50" s="29"/>
      <c r="DB50" s="29"/>
      <c r="DC50" s="29"/>
      <c r="DD50" s="29"/>
      <c r="DE50" s="29"/>
      <c r="DF50" s="29"/>
      <c r="DG50" s="29"/>
      <c r="DH50" s="29"/>
      <c r="DI50" s="29"/>
      <c r="DJ50" s="29"/>
      <c r="DK50" s="29"/>
      <c r="DL50" s="29"/>
      <c r="DM50" s="29"/>
      <c r="DN50" s="29"/>
      <c r="DO50" s="29"/>
      <c r="DP50" s="29"/>
      <c r="DQ50" s="29"/>
      <c r="DR50" s="29"/>
      <c r="DS50" s="29"/>
      <c r="DT50" s="29"/>
      <c r="DU50" s="29"/>
      <c r="DV50" s="29"/>
      <c r="DW50" s="29"/>
      <c r="DX50" s="29"/>
      <c r="DY50" s="29"/>
      <c r="DZ50" s="29"/>
      <c r="EA50" s="29"/>
      <c r="EB50" s="29"/>
      <c r="EC50" s="29"/>
      <c r="ED50" s="29"/>
      <c r="EE50" s="29"/>
      <c r="EF50" s="29"/>
      <c r="EG50" s="29"/>
      <c r="EH50" s="29"/>
      <c r="EI50" s="29"/>
      <c r="EJ50" s="29"/>
      <c r="EK50" s="29"/>
      <c r="EL50" s="29"/>
      <c r="EM50" s="29"/>
      <c r="EN50" s="29"/>
      <c r="EO50" s="29"/>
      <c r="EP50" s="29"/>
      <c r="EQ50" s="29"/>
      <c r="ER50" s="29"/>
      <c r="ES50" s="29"/>
      <c r="ET50" s="29"/>
      <c r="EU50" s="29"/>
      <c r="EV50" s="29"/>
      <c r="EW50" s="29"/>
      <c r="EX50" s="29"/>
      <c r="EY50" s="29"/>
      <c r="EZ50" s="29"/>
      <c r="FA50" s="29"/>
      <c r="FB50" s="29"/>
      <c r="FC50" s="29"/>
      <c r="FD50" s="29"/>
      <c r="FE50" s="29"/>
      <c r="FF50" s="29"/>
      <c r="FG50" s="29"/>
      <c r="FH50" s="29"/>
      <c r="FI50" s="29"/>
      <c r="FJ50" s="29"/>
      <c r="FK50" s="29"/>
      <c r="FL50" s="29"/>
      <c r="FM50" s="29"/>
      <c r="FN50" s="29"/>
      <c r="FO50" s="29"/>
      <c r="FP50" s="29"/>
      <c r="FQ50" s="29"/>
      <c r="FR50" s="29"/>
      <c r="FS50" s="29"/>
      <c r="FT50" s="29"/>
      <c r="FU50" s="29"/>
      <c r="FV50" s="29"/>
      <c r="FW50" s="29"/>
      <c r="FX50" s="29"/>
      <c r="FY50" s="29"/>
      <c r="FZ50" s="29"/>
      <c r="GA50" s="29"/>
      <c r="GB50" s="29"/>
      <c r="GC50" s="29"/>
      <c r="GD50" s="29"/>
      <c r="GE50" s="29"/>
      <c r="GF50" s="29"/>
      <c r="GG50" s="29"/>
      <c r="GH50" s="29"/>
      <c r="GI50" s="29"/>
      <c r="GJ50" s="29"/>
      <c r="GK50" s="29"/>
      <c r="GL50" s="29"/>
      <c r="GM50" s="29"/>
      <c r="GN50" s="29"/>
      <c r="GO50" s="29"/>
      <c r="GP50" s="29"/>
      <c r="GQ50" s="29"/>
      <c r="GR50" s="29"/>
      <c r="GS50" s="29"/>
      <c r="GT50" s="29"/>
      <c r="GU50" s="29"/>
      <c r="GV50" s="29"/>
      <c r="GW50" s="29"/>
      <c r="GX50" s="29"/>
      <c r="GY50" s="29"/>
      <c r="GZ50" s="29"/>
      <c r="HA50" s="29"/>
      <c r="HB50" s="29"/>
      <c r="HC50" s="29"/>
      <c r="HD50" s="29"/>
      <c r="HE50" s="29"/>
      <c r="HF50" s="29"/>
      <c r="HG50" s="29"/>
      <c r="HH50" s="29"/>
      <c r="HI50" s="29"/>
      <c r="HJ50" s="29"/>
      <c r="HK50" s="29"/>
      <c r="HL50" s="29"/>
      <c r="HM50" s="29"/>
      <c r="HN50" s="29"/>
      <c r="HO50" s="29"/>
      <c r="HP50" s="29"/>
      <c r="HQ50" s="29"/>
      <c r="HR50" s="29"/>
      <c r="HS50" s="29"/>
      <c r="HT50" s="29"/>
      <c r="HU50" s="29"/>
      <c r="HV50" s="29"/>
      <c r="HW50" s="29"/>
      <c r="HX50" s="29"/>
      <c r="HY50" s="29"/>
      <c r="HZ50" s="29"/>
      <c r="IA50" s="29"/>
      <c r="IB50" s="29"/>
      <c r="IC50" s="29"/>
      <c r="ID50" s="29"/>
      <c r="IE50" s="29"/>
      <c r="IF50" s="29"/>
      <c r="IG50" s="29"/>
      <c r="IH50" s="29"/>
      <c r="II50" s="29"/>
      <c r="IJ50" s="29"/>
      <c r="IK50" s="29"/>
      <c r="IL50" s="29"/>
      <c r="IM50" s="29"/>
      <c r="IN50" s="29"/>
      <c r="IO50" s="29"/>
      <c r="IP50" s="29"/>
      <c r="IQ50" s="29"/>
      <c r="IR50" s="29"/>
      <c r="IS50" s="29"/>
      <c r="IT50" s="29"/>
      <c r="IU50" s="29"/>
      <c r="IV50" s="29"/>
      <c r="IW50" s="29"/>
      <c r="IX50" s="29"/>
      <c r="IY50" s="29"/>
      <c r="IZ50" s="29"/>
      <c r="JA50" s="29"/>
      <c r="JB50" s="29"/>
      <c r="JC50" s="29"/>
      <c r="JD50" s="29"/>
      <c r="JE50" s="29"/>
      <c r="JF50" s="29"/>
      <c r="JG50" s="29"/>
      <c r="JH50" s="29"/>
      <c r="JI50" s="29"/>
    </row>
    <row r="51" s="2" customFormat="1" ht="27" customHeight="1" spans="1:269">
      <c r="A51" s="10">
        <v>43</v>
      </c>
      <c r="B51" s="11" t="s">
        <v>28</v>
      </c>
      <c r="C51" s="11" t="s">
        <v>81</v>
      </c>
      <c r="D51" s="12">
        <f t="shared" si="3"/>
        <v>120</v>
      </c>
      <c r="E51" s="12">
        <f t="shared" si="4"/>
        <v>120</v>
      </c>
      <c r="F51" s="16"/>
      <c r="G51" s="16">
        <v>120</v>
      </c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21"/>
      <c r="S51" s="12"/>
      <c r="T51" s="12">
        <f t="shared" si="5"/>
        <v>120</v>
      </c>
      <c r="U51" s="12">
        <f t="shared" si="6"/>
        <v>120</v>
      </c>
      <c r="V51" s="16"/>
      <c r="W51" s="16">
        <v>120</v>
      </c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2"/>
      <c r="AJ51" s="12">
        <f t="shared" si="2"/>
        <v>100</v>
      </c>
      <c r="AK51" s="7" t="s">
        <v>24</v>
      </c>
      <c r="AL51" s="7" t="s">
        <v>25</v>
      </c>
      <c r="AM51" s="30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29"/>
      <c r="CQ51" s="29"/>
      <c r="CR51" s="29"/>
      <c r="CS51" s="29"/>
      <c r="CT51" s="29"/>
      <c r="CU51" s="29"/>
      <c r="CV51" s="29"/>
      <c r="CW51" s="29"/>
      <c r="CX51" s="29"/>
      <c r="CY51" s="29"/>
      <c r="CZ51" s="29"/>
      <c r="DA51" s="29"/>
      <c r="DB51" s="29"/>
      <c r="DC51" s="29"/>
      <c r="DD51" s="29"/>
      <c r="DE51" s="29"/>
      <c r="DF51" s="29"/>
      <c r="DG51" s="29"/>
      <c r="DH51" s="29"/>
      <c r="DI51" s="29"/>
      <c r="DJ51" s="29"/>
      <c r="DK51" s="29"/>
      <c r="DL51" s="29"/>
      <c r="DM51" s="29"/>
      <c r="DN51" s="29"/>
      <c r="DO51" s="29"/>
      <c r="DP51" s="29"/>
      <c r="DQ51" s="29"/>
      <c r="DR51" s="29"/>
      <c r="DS51" s="29"/>
      <c r="DT51" s="29"/>
      <c r="DU51" s="29"/>
      <c r="DV51" s="29"/>
      <c r="DW51" s="29"/>
      <c r="DX51" s="29"/>
      <c r="DY51" s="29"/>
      <c r="DZ51" s="29"/>
      <c r="EA51" s="29"/>
      <c r="EB51" s="29"/>
      <c r="EC51" s="29"/>
      <c r="ED51" s="29"/>
      <c r="EE51" s="29"/>
      <c r="EF51" s="29"/>
      <c r="EG51" s="29"/>
      <c r="EH51" s="29"/>
      <c r="EI51" s="29"/>
      <c r="EJ51" s="29"/>
      <c r="EK51" s="29"/>
      <c r="EL51" s="29"/>
      <c r="EM51" s="29"/>
      <c r="EN51" s="29"/>
      <c r="EO51" s="29"/>
      <c r="EP51" s="29"/>
      <c r="EQ51" s="29"/>
      <c r="ER51" s="29"/>
      <c r="ES51" s="29"/>
      <c r="ET51" s="29"/>
      <c r="EU51" s="29"/>
      <c r="EV51" s="29"/>
      <c r="EW51" s="29"/>
      <c r="EX51" s="29"/>
      <c r="EY51" s="29"/>
      <c r="EZ51" s="29"/>
      <c r="FA51" s="29"/>
      <c r="FB51" s="29"/>
      <c r="FC51" s="29"/>
      <c r="FD51" s="29"/>
      <c r="FE51" s="29"/>
      <c r="FF51" s="29"/>
      <c r="FG51" s="29"/>
      <c r="FH51" s="29"/>
      <c r="FI51" s="29"/>
      <c r="FJ51" s="29"/>
      <c r="FK51" s="29"/>
      <c r="FL51" s="29"/>
      <c r="FM51" s="29"/>
      <c r="FN51" s="29"/>
      <c r="FO51" s="29"/>
      <c r="FP51" s="29"/>
      <c r="FQ51" s="29"/>
      <c r="FR51" s="29"/>
      <c r="FS51" s="29"/>
      <c r="FT51" s="29"/>
      <c r="FU51" s="29"/>
      <c r="FV51" s="29"/>
      <c r="FW51" s="29"/>
      <c r="FX51" s="29"/>
      <c r="FY51" s="29"/>
      <c r="FZ51" s="29"/>
      <c r="GA51" s="29"/>
      <c r="GB51" s="29"/>
      <c r="GC51" s="29"/>
      <c r="GD51" s="29"/>
      <c r="GE51" s="29"/>
      <c r="GF51" s="29"/>
      <c r="GG51" s="29"/>
      <c r="GH51" s="29"/>
      <c r="GI51" s="29"/>
      <c r="GJ51" s="29"/>
      <c r="GK51" s="29"/>
      <c r="GL51" s="29"/>
      <c r="GM51" s="29"/>
      <c r="GN51" s="29"/>
      <c r="GO51" s="29"/>
      <c r="GP51" s="29"/>
      <c r="GQ51" s="29"/>
      <c r="GR51" s="29"/>
      <c r="GS51" s="29"/>
      <c r="GT51" s="29"/>
      <c r="GU51" s="29"/>
      <c r="GV51" s="29"/>
      <c r="GW51" s="29"/>
      <c r="GX51" s="29"/>
      <c r="GY51" s="29"/>
      <c r="GZ51" s="29"/>
      <c r="HA51" s="29"/>
      <c r="HB51" s="29"/>
      <c r="HC51" s="29"/>
      <c r="HD51" s="29"/>
      <c r="HE51" s="29"/>
      <c r="HF51" s="29"/>
      <c r="HG51" s="29"/>
      <c r="HH51" s="29"/>
      <c r="HI51" s="29"/>
      <c r="HJ51" s="29"/>
      <c r="HK51" s="29"/>
      <c r="HL51" s="29"/>
      <c r="HM51" s="29"/>
      <c r="HN51" s="29"/>
      <c r="HO51" s="29"/>
      <c r="HP51" s="29"/>
      <c r="HQ51" s="29"/>
      <c r="HR51" s="29"/>
      <c r="HS51" s="29"/>
      <c r="HT51" s="29"/>
      <c r="HU51" s="29"/>
      <c r="HV51" s="29"/>
      <c r="HW51" s="29"/>
      <c r="HX51" s="29"/>
      <c r="HY51" s="29"/>
      <c r="HZ51" s="29"/>
      <c r="IA51" s="29"/>
      <c r="IB51" s="29"/>
      <c r="IC51" s="29"/>
      <c r="ID51" s="29"/>
      <c r="IE51" s="29"/>
      <c r="IF51" s="29"/>
      <c r="IG51" s="29"/>
      <c r="IH51" s="29"/>
      <c r="II51" s="29"/>
      <c r="IJ51" s="29"/>
      <c r="IK51" s="29"/>
      <c r="IL51" s="29"/>
      <c r="IM51" s="29"/>
      <c r="IN51" s="29"/>
      <c r="IO51" s="29"/>
      <c r="IP51" s="29"/>
      <c r="IQ51" s="29"/>
      <c r="IR51" s="29"/>
      <c r="IS51" s="29"/>
      <c r="IT51" s="29"/>
      <c r="IU51" s="29"/>
      <c r="IV51" s="29"/>
      <c r="IW51" s="29"/>
      <c r="IX51" s="29"/>
      <c r="IY51" s="29"/>
      <c r="IZ51" s="29"/>
      <c r="JA51" s="29"/>
      <c r="JB51" s="29"/>
      <c r="JC51" s="29"/>
      <c r="JD51" s="29"/>
      <c r="JE51" s="29"/>
      <c r="JF51" s="29"/>
      <c r="JG51" s="29"/>
      <c r="JH51" s="29"/>
      <c r="JI51" s="29"/>
    </row>
    <row r="52" s="2" customFormat="1" ht="27" customHeight="1" spans="1:269">
      <c r="A52" s="13">
        <v>44</v>
      </c>
      <c r="B52" s="11" t="s">
        <v>82</v>
      </c>
      <c r="C52" s="11" t="s">
        <v>83</v>
      </c>
      <c r="D52" s="12">
        <f t="shared" si="3"/>
        <v>134.206182</v>
      </c>
      <c r="E52" s="12">
        <f t="shared" si="4"/>
        <v>0</v>
      </c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21"/>
      <c r="S52" s="12">
        <v>134.206182</v>
      </c>
      <c r="T52" s="12">
        <f t="shared" si="5"/>
        <v>134.206182</v>
      </c>
      <c r="U52" s="12">
        <f t="shared" si="6"/>
        <v>0</v>
      </c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2">
        <v>134.206182</v>
      </c>
      <c r="AJ52" s="12">
        <f t="shared" si="2"/>
        <v>100</v>
      </c>
      <c r="AK52" s="7" t="s">
        <v>24</v>
      </c>
      <c r="AL52" s="7" t="s">
        <v>25</v>
      </c>
      <c r="AM52" s="30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29"/>
      <c r="CQ52" s="29"/>
      <c r="CR52" s="29"/>
      <c r="CS52" s="29"/>
      <c r="CT52" s="29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29"/>
      <c r="DJ52" s="29"/>
      <c r="DK52" s="2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29"/>
      <c r="EB52" s="29"/>
      <c r="EC52" s="29"/>
      <c r="ED52" s="29"/>
      <c r="EE52" s="29"/>
      <c r="EF52" s="29"/>
      <c r="EG52" s="29"/>
      <c r="EH52" s="29"/>
      <c r="EI52" s="29"/>
      <c r="EJ52" s="29"/>
      <c r="EK52" s="29"/>
      <c r="EL52" s="29"/>
      <c r="EM52" s="29"/>
      <c r="EN52" s="29"/>
      <c r="EO52" s="29"/>
      <c r="EP52" s="29"/>
      <c r="EQ52" s="29"/>
      <c r="ER52" s="29"/>
      <c r="ES52" s="29"/>
      <c r="ET52" s="29"/>
      <c r="EU52" s="29"/>
      <c r="EV52" s="29"/>
      <c r="EW52" s="29"/>
      <c r="EX52" s="29"/>
      <c r="EY52" s="29"/>
      <c r="EZ52" s="29"/>
      <c r="FA52" s="29"/>
      <c r="FB52" s="29"/>
      <c r="FC52" s="29"/>
      <c r="FD52" s="29"/>
      <c r="FE52" s="29"/>
      <c r="FF52" s="29"/>
      <c r="FG52" s="29"/>
      <c r="FH52" s="29"/>
      <c r="FI52" s="29"/>
      <c r="FJ52" s="29"/>
      <c r="FK52" s="29"/>
      <c r="FL52" s="29"/>
      <c r="FM52" s="29"/>
      <c r="FN52" s="29"/>
      <c r="FO52" s="29"/>
      <c r="FP52" s="29"/>
      <c r="FQ52" s="29"/>
      <c r="FR52" s="29"/>
      <c r="FS52" s="29"/>
      <c r="FT52" s="29"/>
      <c r="FU52" s="29"/>
      <c r="FV52" s="29"/>
      <c r="FW52" s="29"/>
      <c r="FX52" s="29"/>
      <c r="FY52" s="29"/>
      <c r="FZ52" s="29"/>
      <c r="GA52" s="29"/>
      <c r="GB52" s="29"/>
      <c r="GC52" s="29"/>
      <c r="GD52" s="29"/>
      <c r="GE52" s="29"/>
      <c r="GF52" s="29"/>
      <c r="GG52" s="29"/>
      <c r="GH52" s="29"/>
      <c r="GI52" s="29"/>
      <c r="GJ52" s="29"/>
      <c r="GK52" s="29"/>
      <c r="GL52" s="29"/>
      <c r="GM52" s="29"/>
      <c r="GN52" s="29"/>
      <c r="GO52" s="29"/>
      <c r="GP52" s="29"/>
      <c r="GQ52" s="29"/>
      <c r="GR52" s="29"/>
      <c r="GS52" s="29"/>
      <c r="GT52" s="29"/>
      <c r="GU52" s="29"/>
      <c r="GV52" s="29"/>
      <c r="GW52" s="29"/>
      <c r="GX52" s="29"/>
      <c r="GY52" s="29"/>
      <c r="GZ52" s="29"/>
      <c r="HA52" s="29"/>
      <c r="HB52" s="29"/>
      <c r="HC52" s="29"/>
      <c r="HD52" s="29"/>
      <c r="HE52" s="29"/>
      <c r="HF52" s="29"/>
      <c r="HG52" s="29"/>
      <c r="HH52" s="29"/>
      <c r="HI52" s="29"/>
      <c r="HJ52" s="29"/>
      <c r="HK52" s="29"/>
      <c r="HL52" s="29"/>
      <c r="HM52" s="29"/>
      <c r="HN52" s="29"/>
      <c r="HO52" s="29"/>
      <c r="HP52" s="29"/>
      <c r="HQ52" s="29"/>
      <c r="HR52" s="29"/>
      <c r="HS52" s="29"/>
      <c r="HT52" s="29"/>
      <c r="HU52" s="29"/>
      <c r="HV52" s="29"/>
      <c r="HW52" s="29"/>
      <c r="HX52" s="29"/>
      <c r="HY52" s="29"/>
      <c r="HZ52" s="29"/>
      <c r="IA52" s="29"/>
      <c r="IB52" s="29"/>
      <c r="IC52" s="29"/>
      <c r="ID52" s="29"/>
      <c r="IE52" s="29"/>
      <c r="IF52" s="29"/>
      <c r="IG52" s="29"/>
      <c r="IH52" s="29"/>
      <c r="II52" s="29"/>
      <c r="IJ52" s="29"/>
      <c r="IK52" s="29"/>
      <c r="IL52" s="29"/>
      <c r="IM52" s="29"/>
      <c r="IN52" s="29"/>
      <c r="IO52" s="29"/>
      <c r="IP52" s="29"/>
      <c r="IQ52" s="29"/>
      <c r="IR52" s="29"/>
      <c r="IS52" s="29"/>
      <c r="IT52" s="29"/>
      <c r="IU52" s="29"/>
      <c r="IV52" s="29"/>
      <c r="IW52" s="29"/>
      <c r="IX52" s="29"/>
      <c r="IY52" s="29"/>
      <c r="IZ52" s="29"/>
      <c r="JA52" s="29"/>
      <c r="JB52" s="29"/>
      <c r="JC52" s="29"/>
      <c r="JD52" s="29"/>
      <c r="JE52" s="29"/>
      <c r="JF52" s="29"/>
      <c r="JG52" s="29"/>
      <c r="JH52" s="29"/>
      <c r="JI52" s="29"/>
    </row>
    <row r="53" s="2" customFormat="1" ht="27" customHeight="1" spans="1:269">
      <c r="A53" s="13">
        <v>45</v>
      </c>
      <c r="B53" s="11" t="s">
        <v>30</v>
      </c>
      <c r="C53" s="11" t="s">
        <v>84</v>
      </c>
      <c r="D53" s="12">
        <f>SUM(E53,R53,S53)</f>
        <v>15</v>
      </c>
      <c r="E53" s="12">
        <f t="shared" si="4"/>
        <v>0</v>
      </c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21">
        <v>15</v>
      </c>
      <c r="S53" s="12"/>
      <c r="T53" s="12">
        <f>SUM(U53,AH53,AI53)</f>
        <v>15</v>
      </c>
      <c r="U53" s="12">
        <f t="shared" si="6"/>
        <v>0</v>
      </c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>
        <v>15</v>
      </c>
      <c r="AI53" s="12"/>
      <c r="AJ53" s="12">
        <f t="shared" si="2"/>
        <v>100</v>
      </c>
      <c r="AK53" s="7" t="s">
        <v>24</v>
      </c>
      <c r="AL53" s="7" t="s">
        <v>25</v>
      </c>
      <c r="AM53" s="30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29"/>
      <c r="CQ53" s="29"/>
      <c r="CR53" s="29"/>
      <c r="CS53" s="29"/>
      <c r="CT53" s="29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29"/>
      <c r="DJ53" s="29"/>
      <c r="DK53" s="2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29"/>
      <c r="EB53" s="29"/>
      <c r="EC53" s="29"/>
      <c r="ED53" s="29"/>
      <c r="EE53" s="29"/>
      <c r="EF53" s="29"/>
      <c r="EG53" s="29"/>
      <c r="EH53" s="29"/>
      <c r="EI53" s="29"/>
      <c r="EJ53" s="29"/>
      <c r="EK53" s="29"/>
      <c r="EL53" s="29"/>
      <c r="EM53" s="29"/>
      <c r="EN53" s="29"/>
      <c r="EO53" s="29"/>
      <c r="EP53" s="29"/>
      <c r="EQ53" s="29"/>
      <c r="ER53" s="29"/>
      <c r="ES53" s="29"/>
      <c r="ET53" s="29"/>
      <c r="EU53" s="29"/>
      <c r="EV53" s="29"/>
      <c r="EW53" s="29"/>
      <c r="EX53" s="29"/>
      <c r="EY53" s="29"/>
      <c r="EZ53" s="29"/>
      <c r="FA53" s="29"/>
      <c r="FB53" s="29"/>
      <c r="FC53" s="29"/>
      <c r="FD53" s="29"/>
      <c r="FE53" s="29"/>
      <c r="FF53" s="29"/>
      <c r="FG53" s="29"/>
      <c r="FH53" s="29"/>
      <c r="FI53" s="29"/>
      <c r="FJ53" s="29"/>
      <c r="FK53" s="29"/>
      <c r="FL53" s="29"/>
      <c r="FM53" s="29"/>
      <c r="FN53" s="29"/>
      <c r="FO53" s="29"/>
      <c r="FP53" s="29"/>
      <c r="FQ53" s="29"/>
      <c r="FR53" s="29"/>
      <c r="FS53" s="29"/>
      <c r="FT53" s="29"/>
      <c r="FU53" s="29"/>
      <c r="FV53" s="29"/>
      <c r="FW53" s="29"/>
      <c r="FX53" s="29"/>
      <c r="FY53" s="29"/>
      <c r="FZ53" s="29"/>
      <c r="GA53" s="29"/>
      <c r="GB53" s="29"/>
      <c r="GC53" s="29"/>
      <c r="GD53" s="29"/>
      <c r="GE53" s="29"/>
      <c r="GF53" s="29"/>
      <c r="GG53" s="29"/>
      <c r="GH53" s="29"/>
      <c r="GI53" s="29"/>
      <c r="GJ53" s="29"/>
      <c r="GK53" s="29"/>
      <c r="GL53" s="29"/>
      <c r="GM53" s="29"/>
      <c r="GN53" s="29"/>
      <c r="GO53" s="29"/>
      <c r="GP53" s="29"/>
      <c r="GQ53" s="29"/>
      <c r="GR53" s="29"/>
      <c r="GS53" s="29"/>
      <c r="GT53" s="29"/>
      <c r="GU53" s="29"/>
      <c r="GV53" s="29"/>
      <c r="GW53" s="29"/>
      <c r="GX53" s="29"/>
      <c r="GY53" s="29"/>
      <c r="GZ53" s="29"/>
      <c r="HA53" s="29"/>
      <c r="HB53" s="29"/>
      <c r="HC53" s="29"/>
      <c r="HD53" s="29"/>
      <c r="HE53" s="29"/>
      <c r="HF53" s="29"/>
      <c r="HG53" s="29"/>
      <c r="HH53" s="29"/>
      <c r="HI53" s="29"/>
      <c r="HJ53" s="29"/>
      <c r="HK53" s="29"/>
      <c r="HL53" s="29"/>
      <c r="HM53" s="29"/>
      <c r="HN53" s="29"/>
      <c r="HO53" s="29"/>
      <c r="HP53" s="29"/>
      <c r="HQ53" s="29"/>
      <c r="HR53" s="29"/>
      <c r="HS53" s="29"/>
      <c r="HT53" s="29"/>
      <c r="HU53" s="29"/>
      <c r="HV53" s="29"/>
      <c r="HW53" s="29"/>
      <c r="HX53" s="29"/>
      <c r="HY53" s="29"/>
      <c r="HZ53" s="29"/>
      <c r="IA53" s="29"/>
      <c r="IB53" s="29"/>
      <c r="IC53" s="29"/>
      <c r="ID53" s="29"/>
      <c r="IE53" s="29"/>
      <c r="IF53" s="29"/>
      <c r="IG53" s="29"/>
      <c r="IH53" s="29"/>
      <c r="II53" s="29"/>
      <c r="IJ53" s="29"/>
      <c r="IK53" s="29"/>
      <c r="IL53" s="29"/>
      <c r="IM53" s="29"/>
      <c r="IN53" s="29"/>
      <c r="IO53" s="29"/>
      <c r="IP53" s="29"/>
      <c r="IQ53" s="29"/>
      <c r="IR53" s="29"/>
      <c r="IS53" s="29"/>
      <c r="IT53" s="29"/>
      <c r="IU53" s="29"/>
      <c r="IV53" s="29"/>
      <c r="IW53" s="29"/>
      <c r="IX53" s="29"/>
      <c r="IY53" s="29"/>
      <c r="IZ53" s="29"/>
      <c r="JA53" s="29"/>
      <c r="JB53" s="29"/>
      <c r="JC53" s="29"/>
      <c r="JD53" s="29"/>
      <c r="JE53" s="29"/>
      <c r="JF53" s="29"/>
      <c r="JG53" s="29"/>
      <c r="JH53" s="29"/>
      <c r="JI53" s="29"/>
    </row>
    <row r="54" s="2" customFormat="1" ht="27" customHeight="1" spans="1:269">
      <c r="A54" s="10">
        <v>46</v>
      </c>
      <c r="B54" s="11" t="s">
        <v>85</v>
      </c>
      <c r="C54" s="11" t="s">
        <v>86</v>
      </c>
      <c r="D54" s="12">
        <f t="shared" ref="D54:D60" si="7">SUM(E54,S54)</f>
        <v>351.8</v>
      </c>
      <c r="E54" s="12">
        <f t="shared" si="4"/>
        <v>0</v>
      </c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21"/>
      <c r="S54" s="12">
        <f>314.3+37.5</f>
        <v>351.8</v>
      </c>
      <c r="T54" s="12">
        <f t="shared" ref="T54:T60" si="8">SUM(U54,AI54)</f>
        <v>351.8</v>
      </c>
      <c r="U54" s="12">
        <f t="shared" si="6"/>
        <v>0</v>
      </c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2">
        <f>314.3+37.5</f>
        <v>351.8</v>
      </c>
      <c r="AJ54" s="12">
        <f t="shared" si="2"/>
        <v>100</v>
      </c>
      <c r="AK54" s="7" t="s">
        <v>24</v>
      </c>
      <c r="AL54" s="7" t="s">
        <v>25</v>
      </c>
      <c r="AM54" s="30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29"/>
      <c r="CQ54" s="29"/>
      <c r="CR54" s="29"/>
      <c r="CS54" s="29"/>
      <c r="CT54" s="29"/>
      <c r="CU54" s="29"/>
      <c r="CV54" s="29"/>
      <c r="CW54" s="29"/>
      <c r="CX54" s="29"/>
      <c r="CY54" s="29"/>
      <c r="CZ54" s="29"/>
      <c r="DA54" s="29"/>
      <c r="DB54" s="29"/>
      <c r="DC54" s="29"/>
      <c r="DD54" s="29"/>
      <c r="DE54" s="29"/>
      <c r="DF54" s="29"/>
      <c r="DG54" s="29"/>
      <c r="DH54" s="29"/>
      <c r="DI54" s="29"/>
      <c r="DJ54" s="29"/>
      <c r="DK54" s="29"/>
      <c r="DL54" s="29"/>
      <c r="DM54" s="29"/>
      <c r="DN54" s="29"/>
      <c r="DO54" s="29"/>
      <c r="DP54" s="29"/>
      <c r="DQ54" s="29"/>
      <c r="DR54" s="29"/>
      <c r="DS54" s="29"/>
      <c r="DT54" s="29"/>
      <c r="DU54" s="29"/>
      <c r="DV54" s="29"/>
      <c r="DW54" s="29"/>
      <c r="DX54" s="29"/>
      <c r="DY54" s="29"/>
      <c r="DZ54" s="29"/>
      <c r="EA54" s="29"/>
      <c r="EB54" s="29"/>
      <c r="EC54" s="29"/>
      <c r="ED54" s="29"/>
      <c r="EE54" s="29"/>
      <c r="EF54" s="29"/>
      <c r="EG54" s="29"/>
      <c r="EH54" s="29"/>
      <c r="EI54" s="29"/>
      <c r="EJ54" s="29"/>
      <c r="EK54" s="29"/>
      <c r="EL54" s="29"/>
      <c r="EM54" s="29"/>
      <c r="EN54" s="29"/>
      <c r="EO54" s="29"/>
      <c r="EP54" s="29"/>
      <c r="EQ54" s="29"/>
      <c r="ER54" s="29"/>
      <c r="ES54" s="29"/>
      <c r="ET54" s="29"/>
      <c r="EU54" s="29"/>
      <c r="EV54" s="29"/>
      <c r="EW54" s="29"/>
      <c r="EX54" s="29"/>
      <c r="EY54" s="29"/>
      <c r="EZ54" s="29"/>
      <c r="FA54" s="29"/>
      <c r="FB54" s="29"/>
      <c r="FC54" s="29"/>
      <c r="FD54" s="29"/>
      <c r="FE54" s="29"/>
      <c r="FF54" s="29"/>
      <c r="FG54" s="29"/>
      <c r="FH54" s="29"/>
      <c r="FI54" s="29"/>
      <c r="FJ54" s="29"/>
      <c r="FK54" s="29"/>
      <c r="FL54" s="29"/>
      <c r="FM54" s="29"/>
      <c r="FN54" s="29"/>
      <c r="FO54" s="29"/>
      <c r="FP54" s="29"/>
      <c r="FQ54" s="29"/>
      <c r="FR54" s="29"/>
      <c r="FS54" s="29"/>
      <c r="FT54" s="29"/>
      <c r="FU54" s="29"/>
      <c r="FV54" s="29"/>
      <c r="FW54" s="29"/>
      <c r="FX54" s="29"/>
      <c r="FY54" s="29"/>
      <c r="FZ54" s="29"/>
      <c r="GA54" s="29"/>
      <c r="GB54" s="29"/>
      <c r="GC54" s="29"/>
      <c r="GD54" s="29"/>
      <c r="GE54" s="29"/>
      <c r="GF54" s="29"/>
      <c r="GG54" s="29"/>
      <c r="GH54" s="29"/>
      <c r="GI54" s="29"/>
      <c r="GJ54" s="29"/>
      <c r="GK54" s="29"/>
      <c r="GL54" s="29"/>
      <c r="GM54" s="29"/>
      <c r="GN54" s="29"/>
      <c r="GO54" s="29"/>
      <c r="GP54" s="29"/>
      <c r="GQ54" s="29"/>
      <c r="GR54" s="29"/>
      <c r="GS54" s="29"/>
      <c r="GT54" s="29"/>
      <c r="GU54" s="29"/>
      <c r="GV54" s="29"/>
      <c r="GW54" s="29"/>
      <c r="GX54" s="29"/>
      <c r="GY54" s="29"/>
      <c r="GZ54" s="29"/>
      <c r="HA54" s="29"/>
      <c r="HB54" s="29"/>
      <c r="HC54" s="29"/>
      <c r="HD54" s="29"/>
      <c r="HE54" s="29"/>
      <c r="HF54" s="29"/>
      <c r="HG54" s="29"/>
      <c r="HH54" s="29"/>
      <c r="HI54" s="29"/>
      <c r="HJ54" s="29"/>
      <c r="HK54" s="29"/>
      <c r="HL54" s="29"/>
      <c r="HM54" s="29"/>
      <c r="HN54" s="29"/>
      <c r="HO54" s="29"/>
      <c r="HP54" s="29"/>
      <c r="HQ54" s="29"/>
      <c r="HR54" s="29"/>
      <c r="HS54" s="29"/>
      <c r="HT54" s="29"/>
      <c r="HU54" s="29"/>
      <c r="HV54" s="29"/>
      <c r="HW54" s="29"/>
      <c r="HX54" s="29"/>
      <c r="HY54" s="29"/>
      <c r="HZ54" s="29"/>
      <c r="IA54" s="29"/>
      <c r="IB54" s="29"/>
      <c r="IC54" s="29"/>
      <c r="ID54" s="29"/>
      <c r="IE54" s="29"/>
      <c r="IF54" s="29"/>
      <c r="IG54" s="29"/>
      <c r="IH54" s="29"/>
      <c r="II54" s="29"/>
      <c r="IJ54" s="29"/>
      <c r="IK54" s="29"/>
      <c r="IL54" s="29"/>
      <c r="IM54" s="29"/>
      <c r="IN54" s="29"/>
      <c r="IO54" s="29"/>
      <c r="IP54" s="29"/>
      <c r="IQ54" s="29"/>
      <c r="IR54" s="29"/>
      <c r="IS54" s="29"/>
      <c r="IT54" s="29"/>
      <c r="IU54" s="29"/>
      <c r="IV54" s="29"/>
      <c r="IW54" s="29"/>
      <c r="IX54" s="29"/>
      <c r="IY54" s="29"/>
      <c r="IZ54" s="29"/>
      <c r="JA54" s="29"/>
      <c r="JB54" s="29"/>
      <c r="JC54" s="29"/>
      <c r="JD54" s="29"/>
      <c r="JE54" s="29"/>
      <c r="JF54" s="29"/>
      <c r="JG54" s="29"/>
      <c r="JH54" s="29"/>
      <c r="JI54" s="29"/>
    </row>
    <row r="55" s="2" customFormat="1" ht="27" customHeight="1" spans="1:269">
      <c r="A55" s="13">
        <v>47</v>
      </c>
      <c r="B55" s="11" t="s">
        <v>87</v>
      </c>
      <c r="C55" s="11" t="s">
        <v>88</v>
      </c>
      <c r="D55" s="12">
        <f t="shared" si="7"/>
        <v>44.36</v>
      </c>
      <c r="E55" s="12">
        <f t="shared" si="4"/>
        <v>44.36</v>
      </c>
      <c r="F55" s="16"/>
      <c r="G55" s="16"/>
      <c r="H55" s="16"/>
      <c r="I55" s="16">
        <v>44.36</v>
      </c>
      <c r="J55" s="16"/>
      <c r="K55" s="16"/>
      <c r="L55" s="16"/>
      <c r="M55" s="16"/>
      <c r="N55" s="16"/>
      <c r="O55" s="16"/>
      <c r="P55" s="16"/>
      <c r="Q55" s="16"/>
      <c r="R55" s="21"/>
      <c r="S55" s="12"/>
      <c r="T55" s="12">
        <f t="shared" si="8"/>
        <v>44.36</v>
      </c>
      <c r="U55" s="12">
        <f t="shared" si="6"/>
        <v>44.36</v>
      </c>
      <c r="V55" s="16"/>
      <c r="W55" s="16"/>
      <c r="X55" s="16"/>
      <c r="Y55" s="16">
        <v>44.36</v>
      </c>
      <c r="Z55" s="16"/>
      <c r="AA55" s="16"/>
      <c r="AB55" s="16"/>
      <c r="AC55" s="16"/>
      <c r="AD55" s="16"/>
      <c r="AE55" s="16"/>
      <c r="AF55" s="16"/>
      <c r="AG55" s="16"/>
      <c r="AH55" s="16"/>
      <c r="AI55" s="12"/>
      <c r="AJ55" s="12">
        <f t="shared" si="2"/>
        <v>100</v>
      </c>
      <c r="AK55" s="7" t="s">
        <v>24</v>
      </c>
      <c r="AL55" s="7" t="s">
        <v>25</v>
      </c>
      <c r="AM55" s="30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29"/>
      <c r="CI55" s="29"/>
      <c r="CJ55" s="29"/>
      <c r="CK55" s="29"/>
      <c r="CL55" s="29"/>
      <c r="CM55" s="29"/>
      <c r="CN55" s="29"/>
      <c r="CO55" s="29"/>
      <c r="CP55" s="29"/>
      <c r="CQ55" s="29"/>
      <c r="CR55" s="29"/>
      <c r="CS55" s="29"/>
      <c r="CT55" s="29"/>
      <c r="CU55" s="29"/>
      <c r="CV55" s="29"/>
      <c r="CW55" s="29"/>
      <c r="CX55" s="29"/>
      <c r="CY55" s="29"/>
      <c r="CZ55" s="29"/>
      <c r="DA55" s="29"/>
      <c r="DB55" s="29"/>
      <c r="DC55" s="29"/>
      <c r="DD55" s="29"/>
      <c r="DE55" s="29"/>
      <c r="DF55" s="29"/>
      <c r="DG55" s="29"/>
      <c r="DH55" s="29"/>
      <c r="DI55" s="29"/>
      <c r="DJ55" s="29"/>
      <c r="DK55" s="29"/>
      <c r="DL55" s="29"/>
      <c r="DM55" s="29"/>
      <c r="DN55" s="29"/>
      <c r="DO55" s="29"/>
      <c r="DP55" s="29"/>
      <c r="DQ55" s="29"/>
      <c r="DR55" s="29"/>
      <c r="DS55" s="29"/>
      <c r="DT55" s="29"/>
      <c r="DU55" s="29"/>
      <c r="DV55" s="29"/>
      <c r="DW55" s="29"/>
      <c r="DX55" s="29"/>
      <c r="DY55" s="29"/>
      <c r="DZ55" s="29"/>
      <c r="EA55" s="29"/>
      <c r="EB55" s="29"/>
      <c r="EC55" s="29"/>
      <c r="ED55" s="29"/>
      <c r="EE55" s="29"/>
      <c r="EF55" s="29"/>
      <c r="EG55" s="29"/>
      <c r="EH55" s="29"/>
      <c r="EI55" s="29"/>
      <c r="EJ55" s="29"/>
      <c r="EK55" s="29"/>
      <c r="EL55" s="29"/>
      <c r="EM55" s="29"/>
      <c r="EN55" s="29"/>
      <c r="EO55" s="29"/>
      <c r="EP55" s="29"/>
      <c r="EQ55" s="29"/>
      <c r="ER55" s="29"/>
      <c r="ES55" s="29"/>
      <c r="ET55" s="29"/>
      <c r="EU55" s="29"/>
      <c r="EV55" s="29"/>
      <c r="EW55" s="29"/>
      <c r="EX55" s="29"/>
      <c r="EY55" s="29"/>
      <c r="EZ55" s="29"/>
      <c r="FA55" s="29"/>
      <c r="FB55" s="29"/>
      <c r="FC55" s="29"/>
      <c r="FD55" s="29"/>
      <c r="FE55" s="29"/>
      <c r="FF55" s="29"/>
      <c r="FG55" s="29"/>
      <c r="FH55" s="29"/>
      <c r="FI55" s="29"/>
      <c r="FJ55" s="29"/>
      <c r="FK55" s="29"/>
      <c r="FL55" s="29"/>
      <c r="FM55" s="29"/>
      <c r="FN55" s="29"/>
      <c r="FO55" s="29"/>
      <c r="FP55" s="29"/>
      <c r="FQ55" s="29"/>
      <c r="FR55" s="29"/>
      <c r="FS55" s="29"/>
      <c r="FT55" s="29"/>
      <c r="FU55" s="29"/>
      <c r="FV55" s="29"/>
      <c r="FW55" s="29"/>
      <c r="FX55" s="29"/>
      <c r="FY55" s="29"/>
      <c r="FZ55" s="29"/>
      <c r="GA55" s="29"/>
      <c r="GB55" s="29"/>
      <c r="GC55" s="29"/>
      <c r="GD55" s="29"/>
      <c r="GE55" s="29"/>
      <c r="GF55" s="29"/>
      <c r="GG55" s="29"/>
      <c r="GH55" s="29"/>
      <c r="GI55" s="29"/>
      <c r="GJ55" s="29"/>
      <c r="GK55" s="29"/>
      <c r="GL55" s="29"/>
      <c r="GM55" s="29"/>
      <c r="GN55" s="29"/>
      <c r="GO55" s="29"/>
      <c r="GP55" s="29"/>
      <c r="GQ55" s="29"/>
      <c r="GR55" s="29"/>
      <c r="GS55" s="29"/>
      <c r="GT55" s="29"/>
      <c r="GU55" s="29"/>
      <c r="GV55" s="29"/>
      <c r="GW55" s="29"/>
      <c r="GX55" s="29"/>
      <c r="GY55" s="29"/>
      <c r="GZ55" s="29"/>
      <c r="HA55" s="29"/>
      <c r="HB55" s="29"/>
      <c r="HC55" s="29"/>
      <c r="HD55" s="29"/>
      <c r="HE55" s="29"/>
      <c r="HF55" s="29"/>
      <c r="HG55" s="29"/>
      <c r="HH55" s="29"/>
      <c r="HI55" s="29"/>
      <c r="HJ55" s="29"/>
      <c r="HK55" s="29"/>
      <c r="HL55" s="29"/>
      <c r="HM55" s="29"/>
      <c r="HN55" s="29"/>
      <c r="HO55" s="29"/>
      <c r="HP55" s="29"/>
      <c r="HQ55" s="29"/>
      <c r="HR55" s="29"/>
      <c r="HS55" s="29"/>
      <c r="HT55" s="29"/>
      <c r="HU55" s="29"/>
      <c r="HV55" s="29"/>
      <c r="HW55" s="29"/>
      <c r="HX55" s="29"/>
      <c r="HY55" s="29"/>
      <c r="HZ55" s="29"/>
      <c r="IA55" s="29"/>
      <c r="IB55" s="29"/>
      <c r="IC55" s="29"/>
      <c r="ID55" s="29"/>
      <c r="IE55" s="29"/>
      <c r="IF55" s="29"/>
      <c r="IG55" s="29"/>
      <c r="IH55" s="29"/>
      <c r="II55" s="29"/>
      <c r="IJ55" s="29"/>
      <c r="IK55" s="29"/>
      <c r="IL55" s="29"/>
      <c r="IM55" s="29"/>
      <c r="IN55" s="29"/>
      <c r="IO55" s="29"/>
      <c r="IP55" s="29"/>
      <c r="IQ55" s="29"/>
      <c r="IR55" s="29"/>
      <c r="IS55" s="29"/>
      <c r="IT55" s="29"/>
      <c r="IU55" s="29"/>
      <c r="IV55" s="29"/>
      <c r="IW55" s="29"/>
      <c r="IX55" s="29"/>
      <c r="IY55" s="29"/>
      <c r="IZ55" s="29"/>
      <c r="JA55" s="29"/>
      <c r="JB55" s="29"/>
      <c r="JC55" s="29"/>
      <c r="JD55" s="29"/>
      <c r="JE55" s="29"/>
      <c r="JF55" s="29"/>
      <c r="JG55" s="29"/>
      <c r="JH55" s="29"/>
      <c r="JI55" s="29"/>
    </row>
    <row r="56" s="2" customFormat="1" ht="27" customHeight="1" spans="1:269">
      <c r="A56" s="13">
        <v>48</v>
      </c>
      <c r="B56" s="11" t="s">
        <v>89</v>
      </c>
      <c r="C56" s="11" t="s">
        <v>90</v>
      </c>
      <c r="D56" s="12">
        <f t="shared" si="7"/>
        <v>228</v>
      </c>
      <c r="E56" s="12">
        <f t="shared" si="4"/>
        <v>228</v>
      </c>
      <c r="F56" s="16">
        <v>173</v>
      </c>
      <c r="G56" s="16">
        <v>55</v>
      </c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21"/>
      <c r="S56" s="12"/>
      <c r="T56" s="12">
        <f t="shared" si="8"/>
        <v>228</v>
      </c>
      <c r="U56" s="12">
        <f t="shared" si="6"/>
        <v>228</v>
      </c>
      <c r="V56" s="16">
        <v>173</v>
      </c>
      <c r="W56" s="16">
        <v>55</v>
      </c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2"/>
      <c r="AJ56" s="12">
        <f t="shared" si="2"/>
        <v>100</v>
      </c>
      <c r="AK56" s="7" t="s">
        <v>24</v>
      </c>
      <c r="AL56" s="7" t="s">
        <v>25</v>
      </c>
      <c r="AM56" s="30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29"/>
      <c r="CA56" s="29"/>
      <c r="CB56" s="29"/>
      <c r="CC56" s="29"/>
      <c r="CD56" s="29"/>
      <c r="CE56" s="29"/>
      <c r="CF56" s="29"/>
      <c r="CG56" s="29"/>
      <c r="CH56" s="29"/>
      <c r="CI56" s="29"/>
      <c r="CJ56" s="29"/>
      <c r="CK56" s="29"/>
      <c r="CL56" s="29"/>
      <c r="CM56" s="29"/>
      <c r="CN56" s="29"/>
      <c r="CO56" s="29"/>
      <c r="CP56" s="29"/>
      <c r="CQ56" s="29"/>
      <c r="CR56" s="29"/>
      <c r="CS56" s="29"/>
      <c r="CT56" s="29"/>
      <c r="CU56" s="29"/>
      <c r="CV56" s="29"/>
      <c r="CW56" s="29"/>
      <c r="CX56" s="29"/>
      <c r="CY56" s="29"/>
      <c r="CZ56" s="29"/>
      <c r="DA56" s="29"/>
      <c r="DB56" s="29"/>
      <c r="DC56" s="29"/>
      <c r="DD56" s="29"/>
      <c r="DE56" s="29"/>
      <c r="DF56" s="29"/>
      <c r="DG56" s="29"/>
      <c r="DH56" s="29"/>
      <c r="DI56" s="29"/>
      <c r="DJ56" s="29"/>
      <c r="DK56" s="29"/>
      <c r="DL56" s="29"/>
      <c r="DM56" s="29"/>
      <c r="DN56" s="29"/>
      <c r="DO56" s="29"/>
      <c r="DP56" s="29"/>
      <c r="DQ56" s="29"/>
      <c r="DR56" s="29"/>
      <c r="DS56" s="29"/>
      <c r="DT56" s="29"/>
      <c r="DU56" s="29"/>
      <c r="DV56" s="29"/>
      <c r="DW56" s="29"/>
      <c r="DX56" s="29"/>
      <c r="DY56" s="29"/>
      <c r="DZ56" s="29"/>
      <c r="EA56" s="29"/>
      <c r="EB56" s="29"/>
      <c r="EC56" s="29"/>
      <c r="ED56" s="29"/>
      <c r="EE56" s="29"/>
      <c r="EF56" s="29"/>
      <c r="EG56" s="29"/>
      <c r="EH56" s="29"/>
      <c r="EI56" s="29"/>
      <c r="EJ56" s="29"/>
      <c r="EK56" s="29"/>
      <c r="EL56" s="29"/>
      <c r="EM56" s="29"/>
      <c r="EN56" s="29"/>
      <c r="EO56" s="29"/>
      <c r="EP56" s="29"/>
      <c r="EQ56" s="29"/>
      <c r="ER56" s="29"/>
      <c r="ES56" s="29"/>
      <c r="ET56" s="29"/>
      <c r="EU56" s="29"/>
      <c r="EV56" s="29"/>
      <c r="EW56" s="29"/>
      <c r="EX56" s="29"/>
      <c r="EY56" s="29"/>
      <c r="EZ56" s="29"/>
      <c r="FA56" s="29"/>
      <c r="FB56" s="29"/>
      <c r="FC56" s="29"/>
      <c r="FD56" s="29"/>
      <c r="FE56" s="29"/>
      <c r="FF56" s="29"/>
      <c r="FG56" s="29"/>
      <c r="FH56" s="29"/>
      <c r="FI56" s="29"/>
      <c r="FJ56" s="29"/>
      <c r="FK56" s="29"/>
      <c r="FL56" s="29"/>
      <c r="FM56" s="29"/>
      <c r="FN56" s="29"/>
      <c r="FO56" s="29"/>
      <c r="FP56" s="29"/>
      <c r="FQ56" s="29"/>
      <c r="FR56" s="29"/>
      <c r="FS56" s="29"/>
      <c r="FT56" s="29"/>
      <c r="FU56" s="29"/>
      <c r="FV56" s="29"/>
      <c r="FW56" s="29"/>
      <c r="FX56" s="29"/>
      <c r="FY56" s="29"/>
      <c r="FZ56" s="29"/>
      <c r="GA56" s="29"/>
      <c r="GB56" s="29"/>
      <c r="GC56" s="29"/>
      <c r="GD56" s="29"/>
      <c r="GE56" s="29"/>
      <c r="GF56" s="29"/>
      <c r="GG56" s="29"/>
      <c r="GH56" s="29"/>
      <c r="GI56" s="29"/>
      <c r="GJ56" s="29"/>
      <c r="GK56" s="29"/>
      <c r="GL56" s="29"/>
      <c r="GM56" s="29"/>
      <c r="GN56" s="29"/>
      <c r="GO56" s="29"/>
      <c r="GP56" s="29"/>
      <c r="GQ56" s="29"/>
      <c r="GR56" s="29"/>
      <c r="GS56" s="29"/>
      <c r="GT56" s="29"/>
      <c r="GU56" s="29"/>
      <c r="GV56" s="29"/>
      <c r="GW56" s="29"/>
      <c r="GX56" s="29"/>
      <c r="GY56" s="29"/>
      <c r="GZ56" s="29"/>
      <c r="HA56" s="29"/>
      <c r="HB56" s="29"/>
      <c r="HC56" s="29"/>
      <c r="HD56" s="29"/>
      <c r="HE56" s="29"/>
      <c r="HF56" s="29"/>
      <c r="HG56" s="29"/>
      <c r="HH56" s="29"/>
      <c r="HI56" s="29"/>
      <c r="HJ56" s="29"/>
      <c r="HK56" s="29"/>
      <c r="HL56" s="29"/>
      <c r="HM56" s="29"/>
      <c r="HN56" s="29"/>
      <c r="HO56" s="29"/>
      <c r="HP56" s="29"/>
      <c r="HQ56" s="29"/>
      <c r="HR56" s="29"/>
      <c r="HS56" s="29"/>
      <c r="HT56" s="29"/>
      <c r="HU56" s="29"/>
      <c r="HV56" s="29"/>
      <c r="HW56" s="29"/>
      <c r="HX56" s="29"/>
      <c r="HY56" s="29"/>
      <c r="HZ56" s="29"/>
      <c r="IA56" s="29"/>
      <c r="IB56" s="29"/>
      <c r="IC56" s="29"/>
      <c r="ID56" s="29"/>
      <c r="IE56" s="29"/>
      <c r="IF56" s="29"/>
      <c r="IG56" s="29"/>
      <c r="IH56" s="29"/>
      <c r="II56" s="29"/>
      <c r="IJ56" s="29"/>
      <c r="IK56" s="29"/>
      <c r="IL56" s="29"/>
      <c r="IM56" s="29"/>
      <c r="IN56" s="29"/>
      <c r="IO56" s="29"/>
      <c r="IP56" s="29"/>
      <c r="IQ56" s="29"/>
      <c r="IR56" s="29"/>
      <c r="IS56" s="29"/>
      <c r="IT56" s="29"/>
      <c r="IU56" s="29"/>
      <c r="IV56" s="29"/>
      <c r="IW56" s="29"/>
      <c r="IX56" s="29"/>
      <c r="IY56" s="29"/>
      <c r="IZ56" s="29"/>
      <c r="JA56" s="29"/>
      <c r="JB56" s="29"/>
      <c r="JC56" s="29"/>
      <c r="JD56" s="29"/>
      <c r="JE56" s="29"/>
      <c r="JF56" s="29"/>
      <c r="JG56" s="29"/>
      <c r="JH56" s="29"/>
      <c r="JI56" s="29"/>
    </row>
    <row r="57" s="2" customFormat="1" ht="27" customHeight="1" spans="1:269">
      <c r="A57" s="10">
        <v>49</v>
      </c>
      <c r="B57" s="11" t="s">
        <v>26</v>
      </c>
      <c r="C57" s="11" t="s">
        <v>91</v>
      </c>
      <c r="D57" s="12">
        <f t="shared" si="7"/>
        <v>25</v>
      </c>
      <c r="E57" s="12">
        <f t="shared" si="4"/>
        <v>25</v>
      </c>
      <c r="F57" s="16">
        <f>2.5+22.5</f>
        <v>25</v>
      </c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21"/>
      <c r="S57" s="12"/>
      <c r="T57" s="12">
        <f t="shared" si="8"/>
        <v>25</v>
      </c>
      <c r="U57" s="12">
        <f t="shared" si="6"/>
        <v>25</v>
      </c>
      <c r="V57" s="16">
        <f>2.5+22.5</f>
        <v>25</v>
      </c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2"/>
      <c r="AJ57" s="12">
        <f t="shared" si="2"/>
        <v>100</v>
      </c>
      <c r="AK57" s="7" t="s">
        <v>24</v>
      </c>
      <c r="AL57" s="7" t="s">
        <v>25</v>
      </c>
      <c r="AM57" s="30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29"/>
      <c r="CA57" s="29"/>
      <c r="CB57" s="29"/>
      <c r="CC57" s="29"/>
      <c r="CD57" s="29"/>
      <c r="CE57" s="29"/>
      <c r="CF57" s="29"/>
      <c r="CG57" s="29"/>
      <c r="CH57" s="29"/>
      <c r="CI57" s="29"/>
      <c r="CJ57" s="29"/>
      <c r="CK57" s="29"/>
      <c r="CL57" s="29"/>
      <c r="CM57" s="29"/>
      <c r="CN57" s="29"/>
      <c r="CO57" s="29"/>
      <c r="CP57" s="29"/>
      <c r="CQ57" s="29"/>
      <c r="CR57" s="29"/>
      <c r="CS57" s="29"/>
      <c r="CT57" s="29"/>
      <c r="CU57" s="29"/>
      <c r="CV57" s="29"/>
      <c r="CW57" s="29"/>
      <c r="CX57" s="29"/>
      <c r="CY57" s="29"/>
      <c r="CZ57" s="29"/>
      <c r="DA57" s="29"/>
      <c r="DB57" s="29"/>
      <c r="DC57" s="29"/>
      <c r="DD57" s="29"/>
      <c r="DE57" s="29"/>
      <c r="DF57" s="29"/>
      <c r="DG57" s="29"/>
      <c r="DH57" s="29"/>
      <c r="DI57" s="29"/>
      <c r="DJ57" s="29"/>
      <c r="DK57" s="29"/>
      <c r="DL57" s="29"/>
      <c r="DM57" s="29"/>
      <c r="DN57" s="29"/>
      <c r="DO57" s="29"/>
      <c r="DP57" s="29"/>
      <c r="DQ57" s="29"/>
      <c r="DR57" s="29"/>
      <c r="DS57" s="29"/>
      <c r="DT57" s="29"/>
      <c r="DU57" s="29"/>
      <c r="DV57" s="29"/>
      <c r="DW57" s="29"/>
      <c r="DX57" s="29"/>
      <c r="DY57" s="29"/>
      <c r="DZ57" s="29"/>
      <c r="EA57" s="29"/>
      <c r="EB57" s="29"/>
      <c r="EC57" s="29"/>
      <c r="ED57" s="29"/>
      <c r="EE57" s="29"/>
      <c r="EF57" s="29"/>
      <c r="EG57" s="29"/>
      <c r="EH57" s="29"/>
      <c r="EI57" s="29"/>
      <c r="EJ57" s="29"/>
      <c r="EK57" s="29"/>
      <c r="EL57" s="29"/>
      <c r="EM57" s="29"/>
      <c r="EN57" s="29"/>
      <c r="EO57" s="29"/>
      <c r="EP57" s="29"/>
      <c r="EQ57" s="29"/>
      <c r="ER57" s="29"/>
      <c r="ES57" s="29"/>
      <c r="ET57" s="29"/>
      <c r="EU57" s="29"/>
      <c r="EV57" s="29"/>
      <c r="EW57" s="29"/>
      <c r="EX57" s="29"/>
      <c r="EY57" s="29"/>
      <c r="EZ57" s="29"/>
      <c r="FA57" s="29"/>
      <c r="FB57" s="29"/>
      <c r="FC57" s="29"/>
      <c r="FD57" s="29"/>
      <c r="FE57" s="29"/>
      <c r="FF57" s="29"/>
      <c r="FG57" s="29"/>
      <c r="FH57" s="29"/>
      <c r="FI57" s="29"/>
      <c r="FJ57" s="29"/>
      <c r="FK57" s="29"/>
      <c r="FL57" s="29"/>
      <c r="FM57" s="29"/>
      <c r="FN57" s="29"/>
      <c r="FO57" s="29"/>
      <c r="FP57" s="29"/>
      <c r="FQ57" s="29"/>
      <c r="FR57" s="29"/>
      <c r="FS57" s="29"/>
      <c r="FT57" s="29"/>
      <c r="FU57" s="29"/>
      <c r="FV57" s="29"/>
      <c r="FW57" s="29"/>
      <c r="FX57" s="29"/>
      <c r="FY57" s="29"/>
      <c r="FZ57" s="29"/>
      <c r="GA57" s="29"/>
      <c r="GB57" s="29"/>
      <c r="GC57" s="29"/>
      <c r="GD57" s="29"/>
      <c r="GE57" s="29"/>
      <c r="GF57" s="29"/>
      <c r="GG57" s="29"/>
      <c r="GH57" s="29"/>
      <c r="GI57" s="29"/>
      <c r="GJ57" s="29"/>
      <c r="GK57" s="29"/>
      <c r="GL57" s="29"/>
      <c r="GM57" s="29"/>
      <c r="GN57" s="29"/>
      <c r="GO57" s="29"/>
      <c r="GP57" s="29"/>
      <c r="GQ57" s="29"/>
      <c r="GR57" s="29"/>
      <c r="GS57" s="29"/>
      <c r="GT57" s="29"/>
      <c r="GU57" s="29"/>
      <c r="GV57" s="29"/>
      <c r="GW57" s="29"/>
      <c r="GX57" s="29"/>
      <c r="GY57" s="29"/>
      <c r="GZ57" s="29"/>
      <c r="HA57" s="29"/>
      <c r="HB57" s="29"/>
      <c r="HC57" s="29"/>
      <c r="HD57" s="29"/>
      <c r="HE57" s="29"/>
      <c r="HF57" s="29"/>
      <c r="HG57" s="29"/>
      <c r="HH57" s="29"/>
      <c r="HI57" s="29"/>
      <c r="HJ57" s="29"/>
      <c r="HK57" s="29"/>
      <c r="HL57" s="29"/>
      <c r="HM57" s="29"/>
      <c r="HN57" s="29"/>
      <c r="HO57" s="29"/>
      <c r="HP57" s="29"/>
      <c r="HQ57" s="29"/>
      <c r="HR57" s="29"/>
      <c r="HS57" s="29"/>
      <c r="HT57" s="29"/>
      <c r="HU57" s="29"/>
      <c r="HV57" s="29"/>
      <c r="HW57" s="29"/>
      <c r="HX57" s="29"/>
      <c r="HY57" s="29"/>
      <c r="HZ57" s="29"/>
      <c r="IA57" s="29"/>
      <c r="IB57" s="29"/>
      <c r="IC57" s="29"/>
      <c r="ID57" s="29"/>
      <c r="IE57" s="29"/>
      <c r="IF57" s="29"/>
      <c r="IG57" s="29"/>
      <c r="IH57" s="29"/>
      <c r="II57" s="29"/>
      <c r="IJ57" s="29"/>
      <c r="IK57" s="29"/>
      <c r="IL57" s="29"/>
      <c r="IM57" s="29"/>
      <c r="IN57" s="29"/>
      <c r="IO57" s="29"/>
      <c r="IP57" s="29"/>
      <c r="IQ57" s="29"/>
      <c r="IR57" s="29"/>
      <c r="IS57" s="29"/>
      <c r="IT57" s="29"/>
      <c r="IU57" s="29"/>
      <c r="IV57" s="29"/>
      <c r="IW57" s="29"/>
      <c r="IX57" s="29"/>
      <c r="IY57" s="29"/>
      <c r="IZ57" s="29"/>
      <c r="JA57" s="29"/>
      <c r="JB57" s="29"/>
      <c r="JC57" s="29"/>
      <c r="JD57" s="29"/>
      <c r="JE57" s="29"/>
      <c r="JF57" s="29"/>
      <c r="JG57" s="29"/>
      <c r="JH57" s="29"/>
      <c r="JI57" s="29"/>
    </row>
    <row r="58" s="2" customFormat="1" ht="27" customHeight="1" spans="1:269">
      <c r="A58" s="13">
        <v>50</v>
      </c>
      <c r="B58" s="11" t="s">
        <v>92</v>
      </c>
      <c r="C58" s="11" t="s">
        <v>93</v>
      </c>
      <c r="D58" s="12">
        <f t="shared" si="7"/>
        <v>200</v>
      </c>
      <c r="E58" s="12">
        <f t="shared" si="4"/>
        <v>200</v>
      </c>
      <c r="F58" s="16">
        <v>200</v>
      </c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21"/>
      <c r="S58" s="12"/>
      <c r="T58" s="12">
        <f t="shared" si="8"/>
        <v>0</v>
      </c>
      <c r="U58" s="12">
        <f t="shared" si="6"/>
        <v>0</v>
      </c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2"/>
      <c r="AJ58" s="12">
        <f t="shared" si="2"/>
        <v>0</v>
      </c>
      <c r="AK58" s="7" t="s">
        <v>68</v>
      </c>
      <c r="AL58" s="7" t="s">
        <v>25</v>
      </c>
      <c r="AM58" s="30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29"/>
      <c r="CA58" s="29"/>
      <c r="CB58" s="29"/>
      <c r="CC58" s="29"/>
      <c r="CD58" s="29"/>
      <c r="CE58" s="29"/>
      <c r="CF58" s="29"/>
      <c r="CG58" s="29"/>
      <c r="CH58" s="29"/>
      <c r="CI58" s="29"/>
      <c r="CJ58" s="29"/>
      <c r="CK58" s="29"/>
      <c r="CL58" s="29"/>
      <c r="CM58" s="29"/>
      <c r="CN58" s="29"/>
      <c r="CO58" s="29"/>
      <c r="CP58" s="29"/>
      <c r="CQ58" s="29"/>
      <c r="CR58" s="29"/>
      <c r="CS58" s="29"/>
      <c r="CT58" s="29"/>
      <c r="CU58" s="29"/>
      <c r="CV58" s="29"/>
      <c r="CW58" s="29"/>
      <c r="CX58" s="29"/>
      <c r="CY58" s="29"/>
      <c r="CZ58" s="29"/>
      <c r="DA58" s="29"/>
      <c r="DB58" s="29"/>
      <c r="DC58" s="29"/>
      <c r="DD58" s="29"/>
      <c r="DE58" s="29"/>
      <c r="DF58" s="29"/>
      <c r="DG58" s="29"/>
      <c r="DH58" s="29"/>
      <c r="DI58" s="29"/>
      <c r="DJ58" s="29"/>
      <c r="DK58" s="29"/>
      <c r="DL58" s="29"/>
      <c r="DM58" s="29"/>
      <c r="DN58" s="29"/>
      <c r="DO58" s="29"/>
      <c r="DP58" s="29"/>
      <c r="DQ58" s="29"/>
      <c r="DR58" s="29"/>
      <c r="DS58" s="29"/>
      <c r="DT58" s="29"/>
      <c r="DU58" s="29"/>
      <c r="DV58" s="29"/>
      <c r="DW58" s="29"/>
      <c r="DX58" s="29"/>
      <c r="DY58" s="29"/>
      <c r="DZ58" s="29"/>
      <c r="EA58" s="29"/>
      <c r="EB58" s="29"/>
      <c r="EC58" s="29"/>
      <c r="ED58" s="29"/>
      <c r="EE58" s="29"/>
      <c r="EF58" s="29"/>
      <c r="EG58" s="29"/>
      <c r="EH58" s="29"/>
      <c r="EI58" s="29"/>
      <c r="EJ58" s="29"/>
      <c r="EK58" s="29"/>
      <c r="EL58" s="29"/>
      <c r="EM58" s="29"/>
      <c r="EN58" s="29"/>
      <c r="EO58" s="29"/>
      <c r="EP58" s="29"/>
      <c r="EQ58" s="29"/>
      <c r="ER58" s="29"/>
      <c r="ES58" s="29"/>
      <c r="ET58" s="29"/>
      <c r="EU58" s="29"/>
      <c r="EV58" s="29"/>
      <c r="EW58" s="29"/>
      <c r="EX58" s="29"/>
      <c r="EY58" s="29"/>
      <c r="EZ58" s="29"/>
      <c r="FA58" s="29"/>
      <c r="FB58" s="29"/>
      <c r="FC58" s="29"/>
      <c r="FD58" s="29"/>
      <c r="FE58" s="29"/>
      <c r="FF58" s="29"/>
      <c r="FG58" s="29"/>
      <c r="FH58" s="29"/>
      <c r="FI58" s="29"/>
      <c r="FJ58" s="29"/>
      <c r="FK58" s="29"/>
      <c r="FL58" s="29"/>
      <c r="FM58" s="29"/>
      <c r="FN58" s="29"/>
      <c r="FO58" s="29"/>
      <c r="FP58" s="29"/>
      <c r="FQ58" s="29"/>
      <c r="FR58" s="29"/>
      <c r="FS58" s="29"/>
      <c r="FT58" s="29"/>
      <c r="FU58" s="29"/>
      <c r="FV58" s="29"/>
      <c r="FW58" s="29"/>
      <c r="FX58" s="29"/>
      <c r="FY58" s="29"/>
      <c r="FZ58" s="29"/>
      <c r="GA58" s="29"/>
      <c r="GB58" s="29"/>
      <c r="GC58" s="29"/>
      <c r="GD58" s="29"/>
      <c r="GE58" s="29"/>
      <c r="GF58" s="29"/>
      <c r="GG58" s="29"/>
      <c r="GH58" s="29"/>
      <c r="GI58" s="29"/>
      <c r="GJ58" s="29"/>
      <c r="GK58" s="29"/>
      <c r="GL58" s="29"/>
      <c r="GM58" s="29"/>
      <c r="GN58" s="29"/>
      <c r="GO58" s="29"/>
      <c r="GP58" s="29"/>
      <c r="GQ58" s="29"/>
      <c r="GR58" s="29"/>
      <c r="GS58" s="29"/>
      <c r="GT58" s="29"/>
      <c r="GU58" s="29"/>
      <c r="GV58" s="29"/>
      <c r="GW58" s="29"/>
      <c r="GX58" s="29"/>
      <c r="GY58" s="29"/>
      <c r="GZ58" s="29"/>
      <c r="HA58" s="29"/>
      <c r="HB58" s="29"/>
      <c r="HC58" s="29"/>
      <c r="HD58" s="29"/>
      <c r="HE58" s="29"/>
      <c r="HF58" s="29"/>
      <c r="HG58" s="29"/>
      <c r="HH58" s="29"/>
      <c r="HI58" s="29"/>
      <c r="HJ58" s="29"/>
      <c r="HK58" s="29"/>
      <c r="HL58" s="29"/>
      <c r="HM58" s="29"/>
      <c r="HN58" s="29"/>
      <c r="HO58" s="29"/>
      <c r="HP58" s="29"/>
      <c r="HQ58" s="29"/>
      <c r="HR58" s="29"/>
      <c r="HS58" s="29"/>
      <c r="HT58" s="29"/>
      <c r="HU58" s="29"/>
      <c r="HV58" s="29"/>
      <c r="HW58" s="29"/>
      <c r="HX58" s="29"/>
      <c r="HY58" s="29"/>
      <c r="HZ58" s="29"/>
      <c r="IA58" s="29"/>
      <c r="IB58" s="29"/>
      <c r="IC58" s="29"/>
      <c r="ID58" s="29"/>
      <c r="IE58" s="29"/>
      <c r="IF58" s="29"/>
      <c r="IG58" s="29"/>
      <c r="IH58" s="29"/>
      <c r="II58" s="29"/>
      <c r="IJ58" s="29"/>
      <c r="IK58" s="29"/>
      <c r="IL58" s="29"/>
      <c r="IM58" s="29"/>
      <c r="IN58" s="29"/>
      <c r="IO58" s="29"/>
      <c r="IP58" s="29"/>
      <c r="IQ58" s="29"/>
      <c r="IR58" s="29"/>
      <c r="IS58" s="29"/>
      <c r="IT58" s="29"/>
      <c r="IU58" s="29"/>
      <c r="IV58" s="29"/>
      <c r="IW58" s="29"/>
      <c r="IX58" s="29"/>
      <c r="IY58" s="29"/>
      <c r="IZ58" s="29"/>
      <c r="JA58" s="29"/>
      <c r="JB58" s="29"/>
      <c r="JC58" s="29"/>
      <c r="JD58" s="29"/>
      <c r="JE58" s="29"/>
      <c r="JF58" s="29"/>
      <c r="JG58" s="29"/>
      <c r="JH58" s="29"/>
      <c r="JI58" s="29"/>
    </row>
    <row r="59" s="2" customFormat="1" ht="27" customHeight="1" spans="1:269">
      <c r="A59" s="13">
        <v>51</v>
      </c>
      <c r="B59" s="11" t="s">
        <v>30</v>
      </c>
      <c r="C59" s="11" t="s">
        <v>94</v>
      </c>
      <c r="D59" s="12">
        <f t="shared" si="7"/>
        <v>16.69</v>
      </c>
      <c r="E59" s="12">
        <f t="shared" si="4"/>
        <v>16.69</v>
      </c>
      <c r="F59" s="16">
        <f>1.62+14.57</f>
        <v>16.19</v>
      </c>
      <c r="G59" s="16">
        <v>0.5</v>
      </c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21"/>
      <c r="S59" s="12"/>
      <c r="T59" s="12">
        <f t="shared" si="8"/>
        <v>16.69</v>
      </c>
      <c r="U59" s="12">
        <f t="shared" si="6"/>
        <v>16.69</v>
      </c>
      <c r="V59" s="16">
        <f>1.62+14.57</f>
        <v>16.19</v>
      </c>
      <c r="W59" s="16">
        <v>0.5</v>
      </c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2"/>
      <c r="AJ59" s="12">
        <f t="shared" si="2"/>
        <v>100</v>
      </c>
      <c r="AK59" s="7" t="s">
        <v>24</v>
      </c>
      <c r="AL59" s="7" t="s">
        <v>25</v>
      </c>
      <c r="AM59" s="30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</row>
    <row r="60" s="2" customFormat="1" ht="27" customHeight="1" spans="1:269">
      <c r="A60" s="10">
        <v>52</v>
      </c>
      <c r="B60" s="11" t="s">
        <v>73</v>
      </c>
      <c r="C60" s="11" t="s">
        <v>95</v>
      </c>
      <c r="D60" s="12">
        <f t="shared" si="7"/>
        <v>6.392257</v>
      </c>
      <c r="E60" s="12">
        <f t="shared" si="4"/>
        <v>0</v>
      </c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21"/>
      <c r="S60" s="16">
        <v>6.392257</v>
      </c>
      <c r="T60" s="12">
        <f t="shared" si="8"/>
        <v>6.392257</v>
      </c>
      <c r="U60" s="12">
        <f t="shared" si="6"/>
        <v>0</v>
      </c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>
        <v>6.392257</v>
      </c>
      <c r="AJ60" s="12">
        <f t="shared" si="2"/>
        <v>100</v>
      </c>
      <c r="AK60" s="7" t="s">
        <v>24</v>
      </c>
      <c r="AL60" s="7" t="s">
        <v>25</v>
      </c>
      <c r="AM60" s="30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29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29"/>
      <c r="DB60" s="29"/>
      <c r="DC60" s="29"/>
      <c r="DD60" s="29"/>
      <c r="DE60" s="29"/>
      <c r="DF60" s="29"/>
      <c r="DG60" s="29"/>
      <c r="DH60" s="29"/>
      <c r="DI60" s="29"/>
      <c r="DJ60" s="29"/>
      <c r="DK60" s="29"/>
      <c r="DL60" s="29"/>
      <c r="DM60" s="29"/>
      <c r="DN60" s="29"/>
      <c r="DO60" s="29"/>
      <c r="DP60" s="29"/>
      <c r="DQ60" s="29"/>
      <c r="DR60" s="29"/>
      <c r="DS60" s="29"/>
      <c r="DT60" s="29"/>
      <c r="DU60" s="29"/>
      <c r="DV60" s="29"/>
      <c r="DW60" s="29"/>
      <c r="DX60" s="29"/>
      <c r="DY60" s="29"/>
      <c r="DZ60" s="29"/>
      <c r="EA60" s="29"/>
      <c r="EB60" s="29"/>
      <c r="EC60" s="29"/>
      <c r="ED60" s="29"/>
      <c r="EE60" s="29"/>
      <c r="EF60" s="29"/>
      <c r="EG60" s="29"/>
      <c r="EH60" s="29"/>
      <c r="EI60" s="29"/>
      <c r="EJ60" s="29"/>
      <c r="EK60" s="29"/>
      <c r="EL60" s="29"/>
      <c r="EM60" s="29"/>
      <c r="EN60" s="29"/>
      <c r="EO60" s="29"/>
      <c r="EP60" s="29"/>
      <c r="EQ60" s="29"/>
      <c r="ER60" s="29"/>
      <c r="ES60" s="29"/>
      <c r="ET60" s="29"/>
      <c r="EU60" s="29"/>
      <c r="EV60" s="29"/>
      <c r="EW60" s="29"/>
      <c r="EX60" s="29"/>
      <c r="EY60" s="29"/>
      <c r="EZ60" s="29"/>
      <c r="FA60" s="29"/>
      <c r="FB60" s="29"/>
      <c r="FC60" s="29"/>
      <c r="FD60" s="29"/>
      <c r="FE60" s="29"/>
      <c r="FF60" s="29"/>
      <c r="FG60" s="29"/>
      <c r="FH60" s="29"/>
      <c r="FI60" s="29"/>
      <c r="FJ60" s="29"/>
      <c r="FK60" s="29"/>
      <c r="FL60" s="29"/>
      <c r="FM60" s="29"/>
      <c r="FN60" s="29"/>
      <c r="FO60" s="29"/>
      <c r="FP60" s="29"/>
      <c r="FQ60" s="29"/>
      <c r="FR60" s="29"/>
      <c r="FS60" s="29"/>
      <c r="FT60" s="29"/>
      <c r="FU60" s="29"/>
      <c r="FV60" s="29"/>
      <c r="FW60" s="29"/>
      <c r="FX60" s="29"/>
      <c r="FY60" s="29"/>
      <c r="FZ60" s="29"/>
      <c r="GA60" s="29"/>
      <c r="GB60" s="29"/>
      <c r="GC60" s="29"/>
      <c r="GD60" s="29"/>
      <c r="GE60" s="29"/>
      <c r="GF60" s="29"/>
      <c r="GG60" s="29"/>
      <c r="GH60" s="29"/>
      <c r="GI60" s="29"/>
      <c r="GJ60" s="29"/>
      <c r="GK60" s="29"/>
      <c r="GL60" s="29"/>
      <c r="GM60" s="29"/>
      <c r="GN60" s="29"/>
      <c r="GO60" s="29"/>
      <c r="GP60" s="29"/>
      <c r="GQ60" s="29"/>
      <c r="GR60" s="29"/>
      <c r="GS60" s="29"/>
      <c r="GT60" s="29"/>
      <c r="GU60" s="29"/>
      <c r="GV60" s="29"/>
      <c r="GW60" s="29"/>
      <c r="GX60" s="29"/>
      <c r="GY60" s="29"/>
      <c r="GZ60" s="29"/>
      <c r="HA60" s="29"/>
      <c r="HB60" s="29"/>
      <c r="HC60" s="29"/>
      <c r="HD60" s="29"/>
      <c r="HE60" s="29"/>
      <c r="HF60" s="29"/>
      <c r="HG60" s="29"/>
      <c r="HH60" s="29"/>
      <c r="HI60" s="29"/>
      <c r="HJ60" s="29"/>
      <c r="HK60" s="29"/>
      <c r="HL60" s="29"/>
      <c r="HM60" s="29"/>
      <c r="HN60" s="29"/>
      <c r="HO60" s="29"/>
      <c r="HP60" s="29"/>
      <c r="HQ60" s="29"/>
      <c r="HR60" s="29"/>
      <c r="HS60" s="29"/>
      <c r="HT60" s="29"/>
      <c r="HU60" s="29"/>
      <c r="HV60" s="29"/>
      <c r="HW60" s="29"/>
      <c r="HX60" s="29"/>
      <c r="HY60" s="29"/>
      <c r="HZ60" s="29"/>
      <c r="IA60" s="29"/>
      <c r="IB60" s="29"/>
      <c r="IC60" s="29"/>
      <c r="ID60" s="29"/>
      <c r="IE60" s="29"/>
      <c r="IF60" s="29"/>
      <c r="IG60" s="29"/>
      <c r="IH60" s="29"/>
      <c r="II60" s="29"/>
      <c r="IJ60" s="29"/>
      <c r="IK60" s="29"/>
      <c r="IL60" s="29"/>
      <c r="IM60" s="29"/>
      <c r="IN60" s="29"/>
      <c r="IO60" s="29"/>
      <c r="IP60" s="29"/>
      <c r="IQ60" s="29"/>
      <c r="IR60" s="29"/>
      <c r="IS60" s="29"/>
      <c r="IT60" s="29"/>
      <c r="IU60" s="29"/>
      <c r="IV60" s="29"/>
      <c r="IW60" s="29"/>
      <c r="IX60" s="29"/>
      <c r="IY60" s="29"/>
      <c r="IZ60" s="29"/>
      <c r="JA60" s="29"/>
      <c r="JB60" s="29"/>
      <c r="JC60" s="29"/>
      <c r="JD60" s="29"/>
      <c r="JE60" s="29"/>
      <c r="JF60" s="29"/>
      <c r="JG60" s="29"/>
      <c r="JH60" s="29"/>
      <c r="JI60" s="29"/>
    </row>
    <row r="61" s="2" customFormat="1" ht="27" customHeight="1" spans="1:269">
      <c r="A61" s="13">
        <v>53</v>
      </c>
      <c r="B61" s="11" t="s">
        <v>82</v>
      </c>
      <c r="C61" s="11" t="s">
        <v>96</v>
      </c>
      <c r="D61" s="12">
        <f>SUM(E61,R61,S61)</f>
        <v>6900</v>
      </c>
      <c r="E61" s="12">
        <f t="shared" si="4"/>
        <v>0</v>
      </c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21">
        <v>6900</v>
      </c>
      <c r="S61" s="16"/>
      <c r="T61" s="12">
        <f>SUM(U61,AH61,AI61)</f>
        <v>6900</v>
      </c>
      <c r="U61" s="12">
        <f t="shared" si="6"/>
        <v>0</v>
      </c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>
        <v>6900</v>
      </c>
      <c r="AI61" s="16"/>
      <c r="AJ61" s="12">
        <f t="shared" si="2"/>
        <v>100</v>
      </c>
      <c r="AK61" s="7" t="s">
        <v>24</v>
      </c>
      <c r="AL61" s="7" t="s">
        <v>25</v>
      </c>
      <c r="AM61" s="30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29"/>
      <c r="CN61" s="29"/>
      <c r="CO61" s="29"/>
      <c r="CP61" s="29"/>
      <c r="CQ61" s="29"/>
      <c r="CR61" s="29"/>
      <c r="CS61" s="29"/>
      <c r="CT61" s="29"/>
      <c r="CU61" s="29"/>
      <c r="CV61" s="29"/>
      <c r="CW61" s="29"/>
      <c r="CX61" s="29"/>
      <c r="CY61" s="29"/>
      <c r="CZ61" s="29"/>
      <c r="DA61" s="29"/>
      <c r="DB61" s="29"/>
      <c r="DC61" s="29"/>
      <c r="DD61" s="29"/>
      <c r="DE61" s="29"/>
      <c r="DF61" s="29"/>
      <c r="DG61" s="29"/>
      <c r="DH61" s="29"/>
      <c r="DI61" s="29"/>
      <c r="DJ61" s="29"/>
      <c r="DK61" s="29"/>
      <c r="DL61" s="29"/>
      <c r="DM61" s="29"/>
      <c r="DN61" s="29"/>
      <c r="DO61" s="29"/>
      <c r="DP61" s="29"/>
      <c r="DQ61" s="29"/>
      <c r="DR61" s="29"/>
      <c r="DS61" s="29"/>
      <c r="DT61" s="29"/>
      <c r="DU61" s="29"/>
      <c r="DV61" s="29"/>
      <c r="DW61" s="29"/>
      <c r="DX61" s="29"/>
      <c r="DY61" s="29"/>
      <c r="DZ61" s="29"/>
      <c r="EA61" s="29"/>
      <c r="EB61" s="29"/>
      <c r="EC61" s="29"/>
      <c r="ED61" s="29"/>
      <c r="EE61" s="29"/>
      <c r="EF61" s="29"/>
      <c r="EG61" s="29"/>
      <c r="EH61" s="29"/>
      <c r="EI61" s="29"/>
      <c r="EJ61" s="29"/>
      <c r="EK61" s="29"/>
      <c r="EL61" s="29"/>
      <c r="EM61" s="29"/>
      <c r="EN61" s="29"/>
      <c r="EO61" s="29"/>
      <c r="EP61" s="29"/>
      <c r="EQ61" s="29"/>
      <c r="ER61" s="29"/>
      <c r="ES61" s="29"/>
      <c r="ET61" s="29"/>
      <c r="EU61" s="29"/>
      <c r="EV61" s="29"/>
      <c r="EW61" s="29"/>
      <c r="EX61" s="29"/>
      <c r="EY61" s="29"/>
      <c r="EZ61" s="29"/>
      <c r="FA61" s="29"/>
      <c r="FB61" s="29"/>
      <c r="FC61" s="29"/>
      <c r="FD61" s="29"/>
      <c r="FE61" s="29"/>
      <c r="FF61" s="29"/>
      <c r="FG61" s="29"/>
      <c r="FH61" s="29"/>
      <c r="FI61" s="29"/>
      <c r="FJ61" s="29"/>
      <c r="FK61" s="29"/>
      <c r="FL61" s="29"/>
      <c r="FM61" s="29"/>
      <c r="FN61" s="29"/>
      <c r="FO61" s="29"/>
      <c r="FP61" s="29"/>
      <c r="FQ61" s="29"/>
      <c r="FR61" s="29"/>
      <c r="FS61" s="29"/>
      <c r="FT61" s="29"/>
      <c r="FU61" s="29"/>
      <c r="FV61" s="29"/>
      <c r="FW61" s="29"/>
      <c r="FX61" s="29"/>
      <c r="FY61" s="29"/>
      <c r="FZ61" s="29"/>
      <c r="GA61" s="29"/>
      <c r="GB61" s="29"/>
      <c r="GC61" s="29"/>
      <c r="GD61" s="29"/>
      <c r="GE61" s="29"/>
      <c r="GF61" s="29"/>
      <c r="GG61" s="29"/>
      <c r="GH61" s="29"/>
      <c r="GI61" s="29"/>
      <c r="GJ61" s="29"/>
      <c r="GK61" s="29"/>
      <c r="GL61" s="29"/>
      <c r="GM61" s="29"/>
      <c r="GN61" s="29"/>
      <c r="GO61" s="29"/>
      <c r="GP61" s="29"/>
      <c r="GQ61" s="29"/>
      <c r="GR61" s="29"/>
      <c r="GS61" s="29"/>
      <c r="GT61" s="29"/>
      <c r="GU61" s="29"/>
      <c r="GV61" s="29"/>
      <c r="GW61" s="29"/>
      <c r="GX61" s="29"/>
      <c r="GY61" s="29"/>
      <c r="GZ61" s="29"/>
      <c r="HA61" s="29"/>
      <c r="HB61" s="29"/>
      <c r="HC61" s="29"/>
      <c r="HD61" s="29"/>
      <c r="HE61" s="29"/>
      <c r="HF61" s="29"/>
      <c r="HG61" s="29"/>
      <c r="HH61" s="29"/>
      <c r="HI61" s="29"/>
      <c r="HJ61" s="29"/>
      <c r="HK61" s="29"/>
      <c r="HL61" s="29"/>
      <c r="HM61" s="29"/>
      <c r="HN61" s="29"/>
      <c r="HO61" s="29"/>
      <c r="HP61" s="29"/>
      <c r="HQ61" s="29"/>
      <c r="HR61" s="29"/>
      <c r="HS61" s="29"/>
      <c r="HT61" s="29"/>
      <c r="HU61" s="29"/>
      <c r="HV61" s="29"/>
      <c r="HW61" s="29"/>
      <c r="HX61" s="29"/>
      <c r="HY61" s="29"/>
      <c r="HZ61" s="29"/>
      <c r="IA61" s="29"/>
      <c r="IB61" s="29"/>
      <c r="IC61" s="29"/>
      <c r="ID61" s="29"/>
      <c r="IE61" s="29"/>
      <c r="IF61" s="29"/>
      <c r="IG61" s="29"/>
      <c r="IH61" s="29"/>
      <c r="II61" s="29"/>
      <c r="IJ61" s="29"/>
      <c r="IK61" s="29"/>
      <c r="IL61" s="29"/>
      <c r="IM61" s="29"/>
      <c r="IN61" s="29"/>
      <c r="IO61" s="29"/>
      <c r="IP61" s="29"/>
      <c r="IQ61" s="29"/>
      <c r="IR61" s="29"/>
      <c r="IS61" s="29"/>
      <c r="IT61" s="29"/>
      <c r="IU61" s="29"/>
      <c r="IV61" s="29"/>
      <c r="IW61" s="29"/>
      <c r="IX61" s="29"/>
      <c r="IY61" s="29"/>
      <c r="IZ61" s="29"/>
      <c r="JA61" s="29"/>
      <c r="JB61" s="29"/>
      <c r="JC61" s="29"/>
      <c r="JD61" s="29"/>
      <c r="JE61" s="29"/>
      <c r="JF61" s="29"/>
      <c r="JG61" s="29"/>
      <c r="JH61" s="29"/>
      <c r="JI61" s="29"/>
    </row>
    <row r="62" s="2" customFormat="1" ht="27" customHeight="1" spans="1:269">
      <c r="A62" s="13">
        <v>54</v>
      </c>
      <c r="B62" s="11" t="s">
        <v>26</v>
      </c>
      <c r="C62" s="11" t="s">
        <v>97</v>
      </c>
      <c r="D62" s="12">
        <f t="shared" ref="D62:D64" si="9">SUM(E62,S62)</f>
        <v>12.9348</v>
      </c>
      <c r="E62" s="12">
        <f t="shared" si="4"/>
        <v>12.9348</v>
      </c>
      <c r="F62" s="16"/>
      <c r="G62" s="16"/>
      <c r="H62" s="16">
        <v>12.9348</v>
      </c>
      <c r="I62" s="16"/>
      <c r="J62" s="16"/>
      <c r="K62" s="16"/>
      <c r="L62" s="16"/>
      <c r="M62" s="16"/>
      <c r="N62" s="16"/>
      <c r="O62" s="16"/>
      <c r="P62" s="16"/>
      <c r="Q62" s="16"/>
      <c r="R62" s="21"/>
      <c r="S62" s="16"/>
      <c r="T62" s="12">
        <f t="shared" ref="T62:T64" si="10">SUM(U62,AI62)</f>
        <v>12.9348</v>
      </c>
      <c r="U62" s="12">
        <f t="shared" si="6"/>
        <v>12.9348</v>
      </c>
      <c r="V62" s="16"/>
      <c r="W62" s="16"/>
      <c r="X62" s="16">
        <v>12.9348</v>
      </c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2">
        <f t="shared" si="2"/>
        <v>100</v>
      </c>
      <c r="AK62" s="7" t="s">
        <v>24</v>
      </c>
      <c r="AL62" s="7" t="s">
        <v>25</v>
      </c>
      <c r="AM62" s="30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29"/>
      <c r="CA62" s="29"/>
      <c r="CB62" s="29"/>
      <c r="CC62" s="29"/>
      <c r="CD62" s="29"/>
      <c r="CE62" s="29"/>
      <c r="CF62" s="29"/>
      <c r="CG62" s="29"/>
      <c r="CH62" s="29"/>
      <c r="CI62" s="29"/>
      <c r="CJ62" s="29"/>
      <c r="CK62" s="29"/>
      <c r="CL62" s="29"/>
      <c r="CM62" s="29"/>
      <c r="CN62" s="29"/>
      <c r="CO62" s="29"/>
      <c r="CP62" s="29"/>
      <c r="CQ62" s="29"/>
      <c r="CR62" s="29"/>
      <c r="CS62" s="29"/>
      <c r="CT62" s="29"/>
      <c r="CU62" s="29"/>
      <c r="CV62" s="29"/>
      <c r="CW62" s="29"/>
      <c r="CX62" s="29"/>
      <c r="CY62" s="29"/>
      <c r="CZ62" s="29"/>
      <c r="DA62" s="29"/>
      <c r="DB62" s="29"/>
      <c r="DC62" s="29"/>
      <c r="DD62" s="29"/>
      <c r="DE62" s="29"/>
      <c r="DF62" s="29"/>
      <c r="DG62" s="29"/>
      <c r="DH62" s="29"/>
      <c r="DI62" s="29"/>
      <c r="DJ62" s="29"/>
      <c r="DK62" s="29"/>
      <c r="DL62" s="29"/>
      <c r="DM62" s="29"/>
      <c r="DN62" s="29"/>
      <c r="DO62" s="29"/>
      <c r="DP62" s="29"/>
      <c r="DQ62" s="29"/>
      <c r="DR62" s="29"/>
      <c r="DS62" s="29"/>
      <c r="DT62" s="29"/>
      <c r="DU62" s="29"/>
      <c r="DV62" s="29"/>
      <c r="DW62" s="29"/>
      <c r="DX62" s="29"/>
      <c r="DY62" s="29"/>
      <c r="DZ62" s="29"/>
      <c r="EA62" s="29"/>
      <c r="EB62" s="29"/>
      <c r="EC62" s="29"/>
      <c r="ED62" s="29"/>
      <c r="EE62" s="29"/>
      <c r="EF62" s="29"/>
      <c r="EG62" s="29"/>
      <c r="EH62" s="29"/>
      <c r="EI62" s="29"/>
      <c r="EJ62" s="29"/>
      <c r="EK62" s="29"/>
      <c r="EL62" s="29"/>
      <c r="EM62" s="29"/>
      <c r="EN62" s="29"/>
      <c r="EO62" s="29"/>
      <c r="EP62" s="29"/>
      <c r="EQ62" s="29"/>
      <c r="ER62" s="29"/>
      <c r="ES62" s="29"/>
      <c r="ET62" s="29"/>
      <c r="EU62" s="29"/>
      <c r="EV62" s="29"/>
      <c r="EW62" s="29"/>
      <c r="EX62" s="29"/>
      <c r="EY62" s="29"/>
      <c r="EZ62" s="29"/>
      <c r="FA62" s="29"/>
      <c r="FB62" s="29"/>
      <c r="FC62" s="29"/>
      <c r="FD62" s="29"/>
      <c r="FE62" s="29"/>
      <c r="FF62" s="29"/>
      <c r="FG62" s="29"/>
      <c r="FH62" s="29"/>
      <c r="FI62" s="29"/>
      <c r="FJ62" s="29"/>
      <c r="FK62" s="29"/>
      <c r="FL62" s="29"/>
      <c r="FM62" s="29"/>
      <c r="FN62" s="29"/>
      <c r="FO62" s="29"/>
      <c r="FP62" s="29"/>
      <c r="FQ62" s="29"/>
      <c r="FR62" s="29"/>
      <c r="FS62" s="29"/>
      <c r="FT62" s="29"/>
      <c r="FU62" s="29"/>
      <c r="FV62" s="29"/>
      <c r="FW62" s="29"/>
      <c r="FX62" s="29"/>
      <c r="FY62" s="29"/>
      <c r="FZ62" s="29"/>
      <c r="GA62" s="29"/>
      <c r="GB62" s="29"/>
      <c r="GC62" s="29"/>
      <c r="GD62" s="29"/>
      <c r="GE62" s="29"/>
      <c r="GF62" s="29"/>
      <c r="GG62" s="29"/>
      <c r="GH62" s="29"/>
      <c r="GI62" s="29"/>
      <c r="GJ62" s="29"/>
      <c r="GK62" s="29"/>
      <c r="GL62" s="29"/>
      <c r="GM62" s="29"/>
      <c r="GN62" s="29"/>
      <c r="GO62" s="29"/>
      <c r="GP62" s="29"/>
      <c r="GQ62" s="29"/>
      <c r="GR62" s="29"/>
      <c r="GS62" s="29"/>
      <c r="GT62" s="29"/>
      <c r="GU62" s="29"/>
      <c r="GV62" s="29"/>
      <c r="GW62" s="29"/>
      <c r="GX62" s="29"/>
      <c r="GY62" s="29"/>
      <c r="GZ62" s="29"/>
      <c r="HA62" s="29"/>
      <c r="HB62" s="29"/>
      <c r="HC62" s="29"/>
      <c r="HD62" s="29"/>
      <c r="HE62" s="29"/>
      <c r="HF62" s="29"/>
      <c r="HG62" s="29"/>
      <c r="HH62" s="29"/>
      <c r="HI62" s="29"/>
      <c r="HJ62" s="29"/>
      <c r="HK62" s="29"/>
      <c r="HL62" s="29"/>
      <c r="HM62" s="29"/>
      <c r="HN62" s="29"/>
      <c r="HO62" s="29"/>
      <c r="HP62" s="29"/>
      <c r="HQ62" s="29"/>
      <c r="HR62" s="29"/>
      <c r="HS62" s="29"/>
      <c r="HT62" s="29"/>
      <c r="HU62" s="29"/>
      <c r="HV62" s="29"/>
      <c r="HW62" s="29"/>
      <c r="HX62" s="29"/>
      <c r="HY62" s="29"/>
      <c r="HZ62" s="29"/>
      <c r="IA62" s="29"/>
      <c r="IB62" s="29"/>
      <c r="IC62" s="29"/>
      <c r="ID62" s="29"/>
      <c r="IE62" s="29"/>
      <c r="IF62" s="29"/>
      <c r="IG62" s="29"/>
      <c r="IH62" s="29"/>
      <c r="II62" s="29"/>
      <c r="IJ62" s="29"/>
      <c r="IK62" s="29"/>
      <c r="IL62" s="29"/>
      <c r="IM62" s="29"/>
      <c r="IN62" s="29"/>
      <c r="IO62" s="29"/>
      <c r="IP62" s="29"/>
      <c r="IQ62" s="29"/>
      <c r="IR62" s="29"/>
      <c r="IS62" s="29"/>
      <c r="IT62" s="29"/>
      <c r="IU62" s="29"/>
      <c r="IV62" s="29"/>
      <c r="IW62" s="29"/>
      <c r="IX62" s="29"/>
      <c r="IY62" s="29"/>
      <c r="IZ62" s="29"/>
      <c r="JA62" s="29"/>
      <c r="JB62" s="29"/>
      <c r="JC62" s="29"/>
      <c r="JD62" s="29"/>
      <c r="JE62" s="29"/>
      <c r="JF62" s="29"/>
      <c r="JG62" s="29"/>
      <c r="JH62" s="29"/>
      <c r="JI62" s="29"/>
    </row>
    <row r="63" s="2" customFormat="1" ht="27" customHeight="1" spans="1:269">
      <c r="A63" s="10">
        <v>55</v>
      </c>
      <c r="B63" s="11" t="s">
        <v>98</v>
      </c>
      <c r="C63" s="11" t="s">
        <v>99</v>
      </c>
      <c r="D63" s="12">
        <f t="shared" si="9"/>
        <v>4.176</v>
      </c>
      <c r="E63" s="12">
        <f t="shared" si="4"/>
        <v>4.176</v>
      </c>
      <c r="F63" s="16"/>
      <c r="G63" s="16"/>
      <c r="H63" s="16">
        <v>4.176</v>
      </c>
      <c r="I63" s="16"/>
      <c r="J63" s="16"/>
      <c r="K63" s="16"/>
      <c r="L63" s="16"/>
      <c r="M63" s="16"/>
      <c r="N63" s="16"/>
      <c r="O63" s="16"/>
      <c r="P63" s="16"/>
      <c r="Q63" s="16"/>
      <c r="R63" s="21"/>
      <c r="S63" s="16"/>
      <c r="T63" s="12">
        <f t="shared" si="10"/>
        <v>0</v>
      </c>
      <c r="U63" s="12">
        <f t="shared" si="6"/>
        <v>0</v>
      </c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2">
        <f t="shared" si="2"/>
        <v>0</v>
      </c>
      <c r="AK63" s="7" t="s">
        <v>68</v>
      </c>
      <c r="AL63" s="7" t="s">
        <v>25</v>
      </c>
      <c r="AM63" s="30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  <c r="BX63" s="29"/>
      <c r="BY63" s="29"/>
      <c r="BZ63" s="29"/>
      <c r="CA63" s="29"/>
      <c r="CB63" s="29"/>
      <c r="CC63" s="29"/>
      <c r="CD63" s="29"/>
      <c r="CE63" s="29"/>
      <c r="CF63" s="29"/>
      <c r="CG63" s="29"/>
      <c r="CH63" s="29"/>
      <c r="CI63" s="29"/>
      <c r="CJ63" s="29"/>
      <c r="CK63" s="29"/>
      <c r="CL63" s="29"/>
      <c r="CM63" s="29"/>
      <c r="CN63" s="29"/>
      <c r="CO63" s="29"/>
      <c r="CP63" s="29"/>
      <c r="CQ63" s="29"/>
      <c r="CR63" s="29"/>
      <c r="CS63" s="29"/>
      <c r="CT63" s="29"/>
      <c r="CU63" s="29"/>
      <c r="CV63" s="29"/>
      <c r="CW63" s="29"/>
      <c r="CX63" s="29"/>
      <c r="CY63" s="29"/>
      <c r="CZ63" s="29"/>
      <c r="DA63" s="29"/>
      <c r="DB63" s="29"/>
      <c r="DC63" s="29"/>
      <c r="DD63" s="29"/>
      <c r="DE63" s="29"/>
      <c r="DF63" s="29"/>
      <c r="DG63" s="29"/>
      <c r="DH63" s="29"/>
      <c r="DI63" s="29"/>
      <c r="DJ63" s="29"/>
      <c r="DK63" s="29"/>
      <c r="DL63" s="29"/>
      <c r="DM63" s="29"/>
      <c r="DN63" s="29"/>
      <c r="DO63" s="29"/>
      <c r="DP63" s="29"/>
      <c r="DQ63" s="29"/>
      <c r="DR63" s="29"/>
      <c r="DS63" s="29"/>
      <c r="DT63" s="29"/>
      <c r="DU63" s="29"/>
      <c r="DV63" s="29"/>
      <c r="DW63" s="29"/>
      <c r="DX63" s="29"/>
      <c r="DY63" s="29"/>
      <c r="DZ63" s="29"/>
      <c r="EA63" s="29"/>
      <c r="EB63" s="29"/>
      <c r="EC63" s="29"/>
      <c r="ED63" s="29"/>
      <c r="EE63" s="29"/>
      <c r="EF63" s="29"/>
      <c r="EG63" s="29"/>
      <c r="EH63" s="29"/>
      <c r="EI63" s="29"/>
      <c r="EJ63" s="29"/>
      <c r="EK63" s="29"/>
      <c r="EL63" s="29"/>
      <c r="EM63" s="29"/>
      <c r="EN63" s="29"/>
      <c r="EO63" s="29"/>
      <c r="EP63" s="29"/>
      <c r="EQ63" s="29"/>
      <c r="ER63" s="29"/>
      <c r="ES63" s="29"/>
      <c r="ET63" s="29"/>
      <c r="EU63" s="29"/>
      <c r="EV63" s="29"/>
      <c r="EW63" s="29"/>
      <c r="EX63" s="29"/>
      <c r="EY63" s="29"/>
      <c r="EZ63" s="29"/>
      <c r="FA63" s="29"/>
      <c r="FB63" s="29"/>
      <c r="FC63" s="29"/>
      <c r="FD63" s="29"/>
      <c r="FE63" s="29"/>
      <c r="FF63" s="29"/>
      <c r="FG63" s="29"/>
      <c r="FH63" s="29"/>
      <c r="FI63" s="29"/>
      <c r="FJ63" s="29"/>
      <c r="FK63" s="29"/>
      <c r="FL63" s="29"/>
      <c r="FM63" s="29"/>
      <c r="FN63" s="29"/>
      <c r="FO63" s="29"/>
      <c r="FP63" s="29"/>
      <c r="FQ63" s="29"/>
      <c r="FR63" s="29"/>
      <c r="FS63" s="29"/>
      <c r="FT63" s="29"/>
      <c r="FU63" s="29"/>
      <c r="FV63" s="29"/>
      <c r="FW63" s="29"/>
      <c r="FX63" s="29"/>
      <c r="FY63" s="29"/>
      <c r="FZ63" s="29"/>
      <c r="GA63" s="29"/>
      <c r="GB63" s="29"/>
      <c r="GC63" s="29"/>
      <c r="GD63" s="29"/>
      <c r="GE63" s="29"/>
      <c r="GF63" s="29"/>
      <c r="GG63" s="29"/>
      <c r="GH63" s="29"/>
      <c r="GI63" s="29"/>
      <c r="GJ63" s="29"/>
      <c r="GK63" s="29"/>
      <c r="GL63" s="29"/>
      <c r="GM63" s="29"/>
      <c r="GN63" s="29"/>
      <c r="GO63" s="29"/>
      <c r="GP63" s="29"/>
      <c r="GQ63" s="29"/>
      <c r="GR63" s="29"/>
      <c r="GS63" s="29"/>
      <c r="GT63" s="29"/>
      <c r="GU63" s="29"/>
      <c r="GV63" s="29"/>
      <c r="GW63" s="29"/>
      <c r="GX63" s="29"/>
      <c r="GY63" s="29"/>
      <c r="GZ63" s="29"/>
      <c r="HA63" s="29"/>
      <c r="HB63" s="29"/>
      <c r="HC63" s="29"/>
      <c r="HD63" s="29"/>
      <c r="HE63" s="29"/>
      <c r="HF63" s="29"/>
      <c r="HG63" s="29"/>
      <c r="HH63" s="29"/>
      <c r="HI63" s="29"/>
      <c r="HJ63" s="29"/>
      <c r="HK63" s="29"/>
      <c r="HL63" s="29"/>
      <c r="HM63" s="29"/>
      <c r="HN63" s="29"/>
      <c r="HO63" s="29"/>
      <c r="HP63" s="29"/>
      <c r="HQ63" s="29"/>
      <c r="HR63" s="29"/>
      <c r="HS63" s="29"/>
      <c r="HT63" s="29"/>
      <c r="HU63" s="29"/>
      <c r="HV63" s="29"/>
      <c r="HW63" s="29"/>
      <c r="HX63" s="29"/>
      <c r="HY63" s="29"/>
      <c r="HZ63" s="29"/>
      <c r="IA63" s="29"/>
      <c r="IB63" s="29"/>
      <c r="IC63" s="29"/>
      <c r="ID63" s="29"/>
      <c r="IE63" s="29"/>
      <c r="IF63" s="29"/>
      <c r="IG63" s="29"/>
      <c r="IH63" s="29"/>
      <c r="II63" s="29"/>
      <c r="IJ63" s="29"/>
      <c r="IK63" s="29"/>
      <c r="IL63" s="29"/>
      <c r="IM63" s="29"/>
      <c r="IN63" s="29"/>
      <c r="IO63" s="29"/>
      <c r="IP63" s="29"/>
      <c r="IQ63" s="29"/>
      <c r="IR63" s="29"/>
      <c r="IS63" s="29"/>
      <c r="IT63" s="29"/>
      <c r="IU63" s="29"/>
      <c r="IV63" s="29"/>
      <c r="IW63" s="29"/>
      <c r="IX63" s="29"/>
      <c r="IY63" s="29"/>
      <c r="IZ63" s="29"/>
      <c r="JA63" s="29"/>
      <c r="JB63" s="29"/>
      <c r="JC63" s="29"/>
      <c r="JD63" s="29"/>
      <c r="JE63" s="29"/>
      <c r="JF63" s="29"/>
      <c r="JG63" s="29"/>
      <c r="JH63" s="29"/>
      <c r="JI63" s="29"/>
    </row>
    <row r="64" s="2" customFormat="1" ht="27" customHeight="1" spans="1:269">
      <c r="A64" s="13">
        <v>56</v>
      </c>
      <c r="B64" s="11" t="s">
        <v>100</v>
      </c>
      <c r="C64" s="11" t="s">
        <v>101</v>
      </c>
      <c r="D64" s="12">
        <f t="shared" si="9"/>
        <v>109.93</v>
      </c>
      <c r="E64" s="12">
        <f t="shared" si="4"/>
        <v>109.93</v>
      </c>
      <c r="F64" s="16"/>
      <c r="G64" s="16"/>
      <c r="H64" s="16">
        <v>109.93</v>
      </c>
      <c r="I64" s="16"/>
      <c r="J64" s="16"/>
      <c r="K64" s="16"/>
      <c r="L64" s="16"/>
      <c r="M64" s="16"/>
      <c r="N64" s="16"/>
      <c r="O64" s="16"/>
      <c r="P64" s="16"/>
      <c r="Q64" s="16"/>
      <c r="R64" s="21"/>
      <c r="S64" s="16"/>
      <c r="T64" s="12">
        <f t="shared" si="10"/>
        <v>109.93</v>
      </c>
      <c r="U64" s="12">
        <f t="shared" si="6"/>
        <v>109.93</v>
      </c>
      <c r="V64" s="16"/>
      <c r="W64" s="16"/>
      <c r="X64" s="16">
        <v>109.93</v>
      </c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2">
        <f t="shared" si="2"/>
        <v>100</v>
      </c>
      <c r="AK64" s="7" t="s">
        <v>24</v>
      </c>
      <c r="AL64" s="7" t="s">
        <v>25</v>
      </c>
      <c r="AM64" s="30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M64" s="29"/>
      <c r="BN64" s="29"/>
      <c r="BO64" s="29"/>
      <c r="BP64" s="29"/>
      <c r="BQ64" s="29"/>
      <c r="BR64" s="29"/>
      <c r="BS64" s="29"/>
      <c r="BT64" s="29"/>
      <c r="BU64" s="29"/>
      <c r="BV64" s="29"/>
      <c r="BW64" s="29"/>
      <c r="BX64" s="29"/>
      <c r="BY64" s="29"/>
      <c r="BZ64" s="29"/>
      <c r="CA64" s="29"/>
      <c r="CB64" s="29"/>
      <c r="CC64" s="29"/>
      <c r="CD64" s="29"/>
      <c r="CE64" s="29"/>
      <c r="CF64" s="29"/>
      <c r="CG64" s="29"/>
      <c r="CH64" s="29"/>
      <c r="CI64" s="29"/>
      <c r="CJ64" s="29"/>
      <c r="CK64" s="29"/>
      <c r="CL64" s="29"/>
      <c r="CM64" s="29"/>
      <c r="CN64" s="29"/>
      <c r="CO64" s="29"/>
      <c r="CP64" s="29"/>
      <c r="CQ64" s="29"/>
      <c r="CR64" s="29"/>
      <c r="CS64" s="29"/>
      <c r="CT64" s="29"/>
      <c r="CU64" s="29"/>
      <c r="CV64" s="29"/>
      <c r="CW64" s="29"/>
      <c r="CX64" s="29"/>
      <c r="CY64" s="29"/>
      <c r="CZ64" s="29"/>
      <c r="DA64" s="29"/>
      <c r="DB64" s="29"/>
      <c r="DC64" s="29"/>
      <c r="DD64" s="29"/>
      <c r="DE64" s="29"/>
      <c r="DF64" s="29"/>
      <c r="DG64" s="29"/>
      <c r="DH64" s="29"/>
      <c r="DI64" s="29"/>
      <c r="DJ64" s="29"/>
      <c r="DK64" s="29"/>
      <c r="DL64" s="29"/>
      <c r="DM64" s="29"/>
      <c r="DN64" s="29"/>
      <c r="DO64" s="29"/>
      <c r="DP64" s="29"/>
      <c r="DQ64" s="29"/>
      <c r="DR64" s="29"/>
      <c r="DS64" s="29"/>
      <c r="DT64" s="29"/>
      <c r="DU64" s="29"/>
      <c r="DV64" s="29"/>
      <c r="DW64" s="29"/>
      <c r="DX64" s="29"/>
      <c r="DY64" s="29"/>
      <c r="DZ64" s="29"/>
      <c r="EA64" s="29"/>
      <c r="EB64" s="29"/>
      <c r="EC64" s="29"/>
      <c r="ED64" s="29"/>
      <c r="EE64" s="29"/>
      <c r="EF64" s="29"/>
      <c r="EG64" s="29"/>
      <c r="EH64" s="29"/>
      <c r="EI64" s="29"/>
      <c r="EJ64" s="29"/>
      <c r="EK64" s="29"/>
      <c r="EL64" s="29"/>
      <c r="EM64" s="29"/>
      <c r="EN64" s="29"/>
      <c r="EO64" s="29"/>
      <c r="EP64" s="29"/>
      <c r="EQ64" s="29"/>
      <c r="ER64" s="29"/>
      <c r="ES64" s="29"/>
      <c r="ET64" s="29"/>
      <c r="EU64" s="29"/>
      <c r="EV64" s="29"/>
      <c r="EW64" s="29"/>
      <c r="EX64" s="29"/>
      <c r="EY64" s="29"/>
      <c r="EZ64" s="29"/>
      <c r="FA64" s="29"/>
      <c r="FB64" s="29"/>
      <c r="FC64" s="29"/>
      <c r="FD64" s="29"/>
      <c r="FE64" s="29"/>
      <c r="FF64" s="29"/>
      <c r="FG64" s="29"/>
      <c r="FH64" s="29"/>
      <c r="FI64" s="29"/>
      <c r="FJ64" s="29"/>
      <c r="FK64" s="29"/>
      <c r="FL64" s="29"/>
      <c r="FM64" s="29"/>
      <c r="FN64" s="29"/>
      <c r="FO64" s="29"/>
      <c r="FP64" s="29"/>
      <c r="FQ64" s="29"/>
      <c r="FR64" s="29"/>
      <c r="FS64" s="29"/>
      <c r="FT64" s="29"/>
      <c r="FU64" s="29"/>
      <c r="FV64" s="29"/>
      <c r="FW64" s="29"/>
      <c r="FX64" s="29"/>
      <c r="FY64" s="29"/>
      <c r="FZ64" s="29"/>
      <c r="GA64" s="29"/>
      <c r="GB64" s="29"/>
      <c r="GC64" s="29"/>
      <c r="GD64" s="29"/>
      <c r="GE64" s="29"/>
      <c r="GF64" s="29"/>
      <c r="GG64" s="29"/>
      <c r="GH64" s="29"/>
      <c r="GI64" s="29"/>
      <c r="GJ64" s="29"/>
      <c r="GK64" s="29"/>
      <c r="GL64" s="29"/>
      <c r="GM64" s="29"/>
      <c r="GN64" s="29"/>
      <c r="GO64" s="29"/>
      <c r="GP64" s="29"/>
      <c r="GQ64" s="29"/>
      <c r="GR64" s="29"/>
      <c r="GS64" s="29"/>
      <c r="GT64" s="29"/>
      <c r="GU64" s="29"/>
      <c r="GV64" s="29"/>
      <c r="GW64" s="29"/>
      <c r="GX64" s="29"/>
      <c r="GY64" s="29"/>
      <c r="GZ64" s="29"/>
      <c r="HA64" s="29"/>
      <c r="HB64" s="29"/>
      <c r="HC64" s="29"/>
      <c r="HD64" s="29"/>
      <c r="HE64" s="29"/>
      <c r="HF64" s="29"/>
      <c r="HG64" s="29"/>
      <c r="HH64" s="29"/>
      <c r="HI64" s="29"/>
      <c r="HJ64" s="29"/>
      <c r="HK64" s="29"/>
      <c r="HL64" s="29"/>
      <c r="HM64" s="29"/>
      <c r="HN64" s="29"/>
      <c r="HO64" s="29"/>
      <c r="HP64" s="29"/>
      <c r="HQ64" s="29"/>
      <c r="HR64" s="29"/>
      <c r="HS64" s="29"/>
      <c r="HT64" s="29"/>
      <c r="HU64" s="29"/>
      <c r="HV64" s="29"/>
      <c r="HW64" s="29"/>
      <c r="HX64" s="29"/>
      <c r="HY64" s="29"/>
      <c r="HZ64" s="29"/>
      <c r="IA64" s="29"/>
      <c r="IB64" s="29"/>
      <c r="IC64" s="29"/>
      <c r="ID64" s="29"/>
      <c r="IE64" s="29"/>
      <c r="IF64" s="29"/>
      <c r="IG64" s="29"/>
      <c r="IH64" s="29"/>
      <c r="II64" s="29"/>
      <c r="IJ64" s="29"/>
      <c r="IK64" s="29"/>
      <c r="IL64" s="29"/>
      <c r="IM64" s="29"/>
      <c r="IN64" s="29"/>
      <c r="IO64" s="29"/>
      <c r="IP64" s="29"/>
      <c r="IQ64" s="29"/>
      <c r="IR64" s="29"/>
      <c r="IS64" s="29"/>
      <c r="IT64" s="29"/>
      <c r="IU64" s="29"/>
      <c r="IV64" s="29"/>
      <c r="IW64" s="29"/>
      <c r="IX64" s="29"/>
      <c r="IY64" s="29"/>
      <c r="IZ64" s="29"/>
      <c r="JA64" s="29"/>
      <c r="JB64" s="29"/>
      <c r="JC64" s="29"/>
      <c r="JD64" s="29"/>
      <c r="JE64" s="29"/>
      <c r="JF64" s="29"/>
      <c r="JG64" s="29"/>
      <c r="JH64" s="29"/>
      <c r="JI64" s="29"/>
    </row>
    <row r="65" ht="13.5" customHeight="1" spans="3:269">
      <c r="C65" s="31"/>
      <c r="JI65"/>
    </row>
    <row r="66" ht="22" customHeight="1" spans="3:19">
      <c r="C66" s="32" t="s">
        <v>102</v>
      </c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</row>
  </sheetData>
  <mergeCells count="31">
    <mergeCell ref="A1:C1"/>
    <mergeCell ref="A2:AM2"/>
    <mergeCell ref="AK3:AM3"/>
    <mergeCell ref="D4:S4"/>
    <mergeCell ref="T4:AI4"/>
    <mergeCell ref="E5:Q5"/>
    <mergeCell ref="U5:AG5"/>
    <mergeCell ref="F6:H6"/>
    <mergeCell ref="I6:K6"/>
    <mergeCell ref="L6:N6"/>
    <mergeCell ref="O6:Q6"/>
    <mergeCell ref="V6:X6"/>
    <mergeCell ref="Y6:AA6"/>
    <mergeCell ref="AB6:AD6"/>
    <mergeCell ref="AE6:AG6"/>
    <mergeCell ref="C66:S66"/>
    <mergeCell ref="A4:A7"/>
    <mergeCell ref="B4:B7"/>
    <mergeCell ref="C4:C7"/>
    <mergeCell ref="D5:D7"/>
    <mergeCell ref="E6:E7"/>
    <mergeCell ref="R5:R7"/>
    <mergeCell ref="S5:S7"/>
    <mergeCell ref="T5:T7"/>
    <mergeCell ref="U6:U7"/>
    <mergeCell ref="AH5:AH7"/>
    <mergeCell ref="AI5:AI7"/>
    <mergeCell ref="AJ4:AJ7"/>
    <mergeCell ref="AK4:AK7"/>
    <mergeCell ref="AL4:AL7"/>
    <mergeCell ref="AM4:AM7"/>
  </mergeCells>
  <printOptions horizontalCentered="1"/>
  <pageMargins left="0.224277517926975" right="0.169423257741402" top="0.393700787401575" bottom="0.275659983552347" header="0.311072205933999" footer="0.311072205933999"/>
  <pageSetup paperSize="9" scale="5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附件1部门自评--预算部门具体项目汇总表</vt:lpstr>
      <vt:lpstr>附件1部门自评--预算部门具体项目汇总表 (保留两位小数)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baixin</cp:lastModifiedBy>
  <cp:revision>0</cp:revision>
  <dcterms:created xsi:type="dcterms:W3CDTF">2022-10-26T18:56:00Z</dcterms:created>
  <dcterms:modified xsi:type="dcterms:W3CDTF">2025-02-25T15:36:53Z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2052-11.8.2.12065</vt:lpwstr>
  </property>
  <property fmtid="{D5CDD505-2E9C-101B-9397-08002B2CF9AE}" pid="3" name="ICV">
    <vt:lpwstr>E3840582567A41F3975BAA2469BCA865_12</vt:lpwstr>
  </property>
</Properties>
</file>