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50" tabRatio="726" firstSheet="4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<sst xmlns="http://schemas.openxmlformats.org/spreadsheetml/2006/main" count="583" uniqueCount="222">
  <si>
    <t>部门预算收支总表</t>
  </si>
  <si>
    <t>部门编码及名称：[317]唐山市国土资源局丰南区分局</t>
  </si>
  <si>
    <t>预算年度：2019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</si>
  <si>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</si>
  <si>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</si>
  <si>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</si>
  <si>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</si>
  <si>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</si>
  <si>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</si>
  <si>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</si>
  <si>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</si>
  <si>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</si>
  <si>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</si>
  <si>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</si>
  <si>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</si>
  <si>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</si>
  <si>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</si>
  <si>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</si>
  <si>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</si>
  <si>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</si>
  <si>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</si>
  <si>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</si>
  <si>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</si>
  <si>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</si>
  <si>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</si>
  <si>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</si>
  <si>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</si>
  <si>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</si>
  <si>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</si>
  <si>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</si>
  <si>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</si>
  <si>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</si>
  <si>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</si>
  <si>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</si>
  <si>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</si>
  <si>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</si>
  <si>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</si>
  <si>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</si>
  <si>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</si>
  <si>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</si>
  <si>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</si>
  <si>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</si>
  <si>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</si>
  <si>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</si>
  <si>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</si>
  <si>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</si>
  <si>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</si>
  <si>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</si>
  <si>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</si>
  <si>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</si>
  <si>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</si>
  <si>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</si>
  <si>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</si>
  <si>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</si>
  <si>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</si>
  <si>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</si>
  <si>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</si>
  <si>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</si>
  <si>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</si>
  <si>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</si>
  <si>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</si>
  <si>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</si>
  <si>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</si>
  <si>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</si>
  <si>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</si>
  <si>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</si>
  <si>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</si>
  <si>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</si>
  <si>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</si>
  <si>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</si>
  <si>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</si>
  <si>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</si>
  <si>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</si>
  <si>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</si>
  <si>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</si>
  <si>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</si>
  <si>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</si>
  <si>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</si>
  <si>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</si>
  <si>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</si>
  <si>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</si>
  <si>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</si>
  <si>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</si>
  <si>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</si>
  <si>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</si>
  <si>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</si>
  <si>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</si>
  <si>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</si>
  <si>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</si>
  <si>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</si>
  <si>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</si>
  <si>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2080506</t>
  </si>
  <si>
    <t>职业年金缴费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</si>
  <si>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</si>
  <si>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</si>
  <si>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</si>
  <si>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</si>
  <si>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</si>
  <si>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</si>
  <si>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</si>
  <si>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</si>
  <si>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</si>
  <si>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</si>
  <si>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21208</t>
  </si>
  <si>
    <t>国有土地使用权出让收入及对应专项债务收入安排的支出</t>
  </si>
  <si>
    <t>2120802</t>
  </si>
  <si>
    <t>土地开发支出</t>
  </si>
  <si>
    <t>2120805</t>
  </si>
  <si>
    <t>专项事务</t>
  </si>
  <si>
    <t>2120806</t>
  </si>
  <si>
    <t>土地出让业务支出</t>
  </si>
  <si>
    <t>220</t>
  </si>
  <si>
    <t>自然资源海洋气象等支出</t>
  </si>
  <si>
    <t>22001</t>
  </si>
  <si>
    <t>自然资源事务</t>
  </si>
  <si>
    <t>2200101</t>
  </si>
  <si>
    <t>行政运行</t>
  </si>
  <si>
    <t>2200110</t>
  </si>
  <si>
    <t>国土整治</t>
  </si>
  <si>
    <t>22002</t>
  </si>
  <si>
    <t>海洋管理事务</t>
  </si>
  <si>
    <t>2200201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</si>
  <si>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</si>
  <si>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</si>
  <si>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</si>
  <si>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</si>
  <si>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</si>
  <si>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</si>
  <si>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</si>
  <si>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</si>
  <si>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</si>
  <si>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</si>
  <si>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</si>
  <si>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</si>
  <si>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</si>
  <si>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</si>
  <si>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</si>
  <si>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</si>
  <si>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</si>
  <si>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</si>
  <si>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</si>
  <si>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</si>
  <si>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</si>
  <si>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</si>
  <si>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</si>
  <si>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</si>
  <si>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</si>
  <si>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</si>
  <si>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</si>
  <si>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</si>
  <si>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</si>
  <si>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</si>
  <si>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</si>
  <si>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</si>
  <si>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</si>
  <si>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</si>
  <si>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</si>
  <si>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</si>
  <si>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30110</t>
  </si>
  <si>
    <t>医疗保险缴费</t>
  </si>
  <si>
    <t>30112</t>
  </si>
  <si>
    <t>生育保险缴费</t>
  </si>
  <si>
    <t>事业单位失业保险缴费</t>
  </si>
  <si>
    <t>工伤保险缴费</t>
  </si>
  <si>
    <t>30107</t>
  </si>
  <si>
    <t>绩效工资</t>
  </si>
  <si>
    <t>30108</t>
  </si>
  <si>
    <t>机关事业单位基本养老保险缴费★</t>
  </si>
  <si>
    <t>30109</t>
  </si>
  <si>
    <t>城镇职工基本医疗保险缴费</t>
  </si>
  <si>
    <t>30111</t>
  </si>
  <si>
    <t>公务员医疗补助缴费</t>
  </si>
  <si>
    <t>其他社会保障缴费★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</si>
  <si>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</si>
  <si>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</si>
  <si>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</si>
  <si>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</si>
  <si>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</si>
  <si>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</si>
  <si>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</si>
  <si>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</si>
  <si>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</si>
  <si>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</si>
  <si>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</si>
  <si>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</si>
  <si>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公务移动话费补贴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</si>
  <si>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</si>
  <si>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</si>
  <si>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</si>
  <si>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</si>
  <si>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</si>
  <si>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</si>
  <si>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</si>
  <si>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</si>
  <si>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</si>
  <si>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</si>
  <si>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</si>
  <si>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</si>
  <si>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</si>
  <si>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公务交通补贴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</si>
  <si>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</si>
  <si>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</si>
  <si>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</si>
  <si>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</si>
  <si>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</si>
  <si>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</si>
  <si>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</si>
  <si>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</si>
  <si>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</si>
  <si>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</si>
  <si>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</si>
  <si>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</si>
  <si>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注：此表无数据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</si>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</sst>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2" sqref="D2"/>
    </sheetView>
  </sheetViews>
  <sheetFormatPr defaultColWidth="9" defaultRowHeight="13.5" outlineLevelCol="4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ht="30" customHeight="1" spans="1:5">
      <c r="A1" s="31" t="s">
        <v>0</v>
      </c>
      <c r="B1" s="32" t="str">
        <f>""</f>
        <v/>
      </c>
      <c r="C1" s="32" t="str">
        <f>""</f>
        <v/>
      </c>
      <c r="D1" s="33" t="str">
        <f>""</f>
        <v/>
      </c>
      <c r="E1" s="34" t="str">
        <f>""</f>
        <v/>
      </c>
    </row>
    <row r="2" spans="1:5">
      <c r="A2" s="35" t="s">
        <v>1</v>
      </c>
      <c r="B2" s="36" t="s">
        <v>2</v>
      </c>
      <c r="C2" s="37" t="str">
        <f>""</f>
        <v/>
      </c>
      <c r="D2" s="36" t="s">
        <v>3</v>
      </c>
      <c r="E2" s="36" t="s">
        <v>4</v>
      </c>
    </row>
    <row r="3" spans="1:5">
      <c r="A3" s="5" t="s">
        <v>5</v>
      </c>
      <c r="B3" s="5" t="s">
        <v>6</v>
      </c>
      <c r="C3" s="5" t="s">
        <v>7</v>
      </c>
      <c r="D3" s="5" t="s">
        <v>8</v>
      </c>
      <c r="E3" s="5" t="str">
        <f>""</f>
        <v/>
      </c>
    </row>
    <row r="4" spans="1:5">
      <c r="A4" s="5" t="s">
        <v>9</v>
      </c>
      <c r="B4" s="5" t="s">
        <v>10</v>
      </c>
      <c r="C4" s="5" t="s">
        <v>11</v>
      </c>
      <c r="D4" s="5" t="s">
        <v>10</v>
      </c>
      <c r="E4" s="5" t="s">
        <v>11</v>
      </c>
    </row>
    <row r="5" spans="1:5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5">
      <c r="A6" s="6">
        <f t="shared" ref="A6:A38" si="0">ROW()</f>
        <v>6</v>
      </c>
      <c r="B6" s="7" t="s">
        <v>16</v>
      </c>
      <c r="C6" s="8">
        <v>21638.94</v>
      </c>
      <c r="D6" s="7" t="s">
        <v>17</v>
      </c>
      <c r="E6" s="8"/>
    </row>
    <row r="7" spans="1:5">
      <c r="A7" s="6">
        <f t="shared" si="0"/>
        <v>7</v>
      </c>
      <c r="B7" s="7" t="s">
        <v>18</v>
      </c>
      <c r="C7" s="15">
        <v>0</v>
      </c>
      <c r="D7" s="7" t="s">
        <v>19</v>
      </c>
      <c r="E7" s="8">
        <v>0</v>
      </c>
    </row>
    <row r="8" spans="1:5">
      <c r="A8" s="6">
        <f t="shared" si="0"/>
        <v>8</v>
      </c>
      <c r="B8" s="7" t="s">
        <v>20</v>
      </c>
      <c r="C8" s="15">
        <v>0</v>
      </c>
      <c r="D8" s="7" t="s">
        <v>21</v>
      </c>
      <c r="E8" s="8">
        <v>0</v>
      </c>
    </row>
    <row r="9" spans="1:5">
      <c r="A9" s="6">
        <f t="shared" si="0"/>
        <v>9</v>
      </c>
      <c r="B9" s="7" t="s">
        <v>22</v>
      </c>
      <c r="C9" s="15">
        <v>0</v>
      </c>
      <c r="D9" s="7" t="s">
        <v>23</v>
      </c>
      <c r="E9" s="8">
        <v>0</v>
      </c>
    </row>
    <row r="10" spans="1:5">
      <c r="A10" s="6">
        <f t="shared" si="0"/>
        <v>10</v>
      </c>
      <c r="B10" s="7" t="s">
        <v>24</v>
      </c>
      <c r="C10" s="15">
        <v>0</v>
      </c>
      <c r="D10" s="7" t="s">
        <v>25</v>
      </c>
      <c r="E10" s="8">
        <v>0</v>
      </c>
    </row>
    <row r="11" spans="1:5">
      <c r="A11" s="6">
        <f t="shared" si="0"/>
        <v>11</v>
      </c>
      <c r="B11" s="7" t="s">
        <v>26</v>
      </c>
      <c r="C11" s="15">
        <v>0</v>
      </c>
      <c r="D11" s="7" t="s">
        <v>27</v>
      </c>
      <c r="E11" s="8">
        <v>0</v>
      </c>
    </row>
    <row r="12" spans="1:5">
      <c r="A12" s="6">
        <f t="shared" si="0"/>
        <v>12</v>
      </c>
      <c r="B12" s="7" t="s">
        <v>28</v>
      </c>
      <c r="C12" s="15">
        <v>0</v>
      </c>
      <c r="D12" s="7" t="s">
        <v>29</v>
      </c>
      <c r="E12" s="8">
        <v>0</v>
      </c>
    </row>
    <row r="13" spans="1:5">
      <c r="A13" s="6">
        <f t="shared" si="0"/>
        <v>13</v>
      </c>
      <c r="B13" s="7" t="s">
        <v>30</v>
      </c>
      <c r="C13" s="15" t="s">
        <v>30</v>
      </c>
      <c r="D13" s="7" t="s">
        <v>31</v>
      </c>
      <c r="E13" s="8">
        <v>150.56</v>
      </c>
    </row>
    <row r="14" spans="1:5">
      <c r="A14" s="6">
        <f t="shared" si="0"/>
        <v>14</v>
      </c>
      <c r="B14" s="7" t="s">
        <v>30</v>
      </c>
      <c r="C14" s="15" t="s">
        <v>30</v>
      </c>
      <c r="D14" s="7" t="s">
        <v>32</v>
      </c>
      <c r="E14" s="8">
        <v>0</v>
      </c>
    </row>
    <row r="15" spans="1:5">
      <c r="A15" s="6">
        <f t="shared" si="0"/>
        <v>15</v>
      </c>
      <c r="B15" s="7" t="s">
        <v>30</v>
      </c>
      <c r="C15" s="15" t="s">
        <v>30</v>
      </c>
      <c r="D15" s="7" t="s">
        <v>33</v>
      </c>
      <c r="E15" s="8">
        <v>94.42</v>
      </c>
    </row>
    <row r="16" spans="1:5">
      <c r="A16" s="6">
        <f t="shared" si="0"/>
        <v>16</v>
      </c>
      <c r="B16" s="7" t="s">
        <v>30</v>
      </c>
      <c r="C16" s="15" t="s">
        <v>30</v>
      </c>
      <c r="D16" s="7" t="s">
        <v>34</v>
      </c>
      <c r="E16" s="8">
        <v>0</v>
      </c>
    </row>
    <row r="17" spans="1:5">
      <c r="A17" s="6">
        <f t="shared" si="0"/>
        <v>17</v>
      </c>
      <c r="B17" s="7" t="s">
        <v>30</v>
      </c>
      <c r="C17" s="15" t="s">
        <v>30</v>
      </c>
      <c r="D17" s="7" t="s">
        <v>35</v>
      </c>
      <c r="E17" s="8">
        <v>19983.84</v>
      </c>
    </row>
    <row r="18" spans="1:5">
      <c r="A18" s="6">
        <f t="shared" si="0"/>
        <v>18</v>
      </c>
      <c r="B18" s="7" t="s">
        <v>30</v>
      </c>
      <c r="C18" s="15" t="s">
        <v>30</v>
      </c>
      <c r="D18" s="7" t="s">
        <v>36</v>
      </c>
      <c r="E18" s="8">
        <v>0</v>
      </c>
    </row>
    <row r="19" spans="1:5">
      <c r="A19" s="6">
        <f t="shared" si="0"/>
        <v>19</v>
      </c>
      <c r="B19" s="7" t="s">
        <v>30</v>
      </c>
      <c r="C19" s="15" t="s">
        <v>30</v>
      </c>
      <c r="D19" s="7" t="s">
        <v>37</v>
      </c>
      <c r="E19" s="8">
        <v>0</v>
      </c>
    </row>
    <row r="20" spans="1:5">
      <c r="A20" s="6">
        <f t="shared" si="0"/>
        <v>20</v>
      </c>
      <c r="B20" s="7" t="s">
        <v>30</v>
      </c>
      <c r="C20" s="15" t="s">
        <v>30</v>
      </c>
      <c r="D20" s="7" t="s">
        <v>38</v>
      </c>
      <c r="E20" s="8">
        <v>0</v>
      </c>
    </row>
    <row r="21" spans="1:5">
      <c r="A21" s="6">
        <f t="shared" si="0"/>
        <v>21</v>
      </c>
      <c r="B21" s="7" t="s">
        <v>30</v>
      </c>
      <c r="C21" s="15" t="s">
        <v>30</v>
      </c>
      <c r="D21" s="7" t="s">
        <v>39</v>
      </c>
      <c r="E21" s="8">
        <v>0</v>
      </c>
    </row>
    <row r="22" spans="1:5">
      <c r="A22" s="6">
        <f t="shared" si="0"/>
        <v>22</v>
      </c>
      <c r="B22" s="7" t="s">
        <v>30</v>
      </c>
      <c r="C22" s="15" t="s">
        <v>30</v>
      </c>
      <c r="D22" s="7" t="s">
        <v>40</v>
      </c>
      <c r="E22" s="8">
        <v>0</v>
      </c>
    </row>
    <row r="23" spans="1:5">
      <c r="A23" s="6">
        <f t="shared" si="0"/>
        <v>23</v>
      </c>
      <c r="B23" s="7" t="s">
        <v>30</v>
      </c>
      <c r="C23" s="15" t="s">
        <v>30</v>
      </c>
      <c r="D23" s="7" t="s">
        <v>41</v>
      </c>
      <c r="E23" s="8">
        <v>0</v>
      </c>
    </row>
    <row r="24" spans="1:5">
      <c r="A24" s="6">
        <f t="shared" si="0"/>
        <v>24</v>
      </c>
      <c r="B24" s="7" t="s">
        <v>30</v>
      </c>
      <c r="C24" s="15" t="s">
        <v>30</v>
      </c>
      <c r="D24" s="7" t="s">
        <v>42</v>
      </c>
      <c r="E24" s="8">
        <v>1345.59</v>
      </c>
    </row>
    <row r="25" spans="1:5">
      <c r="A25" s="6">
        <f t="shared" si="0"/>
        <v>25</v>
      </c>
      <c r="B25" s="7" t="s">
        <v>30</v>
      </c>
      <c r="C25" s="15" t="s">
        <v>30</v>
      </c>
      <c r="D25" s="7" t="s">
        <v>43</v>
      </c>
      <c r="E25" s="8">
        <v>64.53</v>
      </c>
    </row>
    <row r="26" spans="1:5">
      <c r="A26" s="6">
        <f t="shared" si="0"/>
        <v>26</v>
      </c>
      <c r="B26" s="7" t="s">
        <v>30</v>
      </c>
      <c r="C26" s="15" t="s">
        <v>30</v>
      </c>
      <c r="D26" s="7" t="s">
        <v>44</v>
      </c>
      <c r="E26" s="8">
        <v>0</v>
      </c>
    </row>
    <row r="27" spans="1:5">
      <c r="A27" s="6">
        <f t="shared" si="0"/>
        <v>27</v>
      </c>
      <c r="B27" s="7" t="s">
        <v>30</v>
      </c>
      <c r="C27" s="15" t="s">
        <v>30</v>
      </c>
      <c r="D27" s="7" t="s">
        <v>45</v>
      </c>
      <c r="E27" s="8">
        <v>0</v>
      </c>
    </row>
    <row r="28" spans="1:5">
      <c r="A28" s="6">
        <f t="shared" si="0"/>
        <v>28</v>
      </c>
      <c r="B28" s="7" t="s">
        <v>30</v>
      </c>
      <c r="C28" s="15" t="s">
        <v>30</v>
      </c>
      <c r="D28" s="7" t="s">
        <v>46</v>
      </c>
      <c r="E28" s="8">
        <v>0</v>
      </c>
    </row>
    <row r="29" spans="1:5">
      <c r="A29" s="6">
        <f t="shared" si="0"/>
        <v>29</v>
      </c>
      <c r="B29" s="7" t="s">
        <v>30</v>
      </c>
      <c r="C29" s="15" t="s">
        <v>30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30</v>
      </c>
      <c r="C30" s="15" t="s">
        <v>30</v>
      </c>
      <c r="D30" s="7" t="s">
        <v>48</v>
      </c>
      <c r="E30" s="8">
        <v>0</v>
      </c>
    </row>
    <row r="31" spans="1:5">
      <c r="A31" s="6">
        <f t="shared" si="0"/>
        <v>31</v>
      </c>
      <c r="B31" s="7" t="s">
        <v>30</v>
      </c>
      <c r="C31" s="15" t="s">
        <v>30</v>
      </c>
      <c r="D31" s="7" t="s">
        <v>49</v>
      </c>
      <c r="E31" s="8">
        <v>0</v>
      </c>
    </row>
    <row r="32" spans="1:5">
      <c r="A32" s="6">
        <f t="shared" si="0"/>
        <v>32</v>
      </c>
      <c r="B32" s="7" t="s">
        <v>30</v>
      </c>
      <c r="C32" s="15" t="s">
        <v>30</v>
      </c>
      <c r="D32" s="7" t="s">
        <v>50</v>
      </c>
      <c r="E32" s="8">
        <v>0</v>
      </c>
    </row>
    <row r="33" spans="1:5">
      <c r="A33" s="6">
        <f t="shared" si="0"/>
        <v>33</v>
      </c>
      <c r="B33" s="7" t="s">
        <v>30</v>
      </c>
      <c r="C33" s="15" t="s">
        <v>30</v>
      </c>
      <c r="D33" s="7" t="s">
        <v>51</v>
      </c>
      <c r="E33" s="8">
        <v>0</v>
      </c>
    </row>
    <row r="34" spans="1:5">
      <c r="A34" s="6">
        <f t="shared" si="0"/>
        <v>34</v>
      </c>
      <c r="B34" s="7" t="s">
        <v>30</v>
      </c>
      <c r="C34" s="15" t="s">
        <v>30</v>
      </c>
      <c r="D34" s="7" t="s">
        <v>52</v>
      </c>
      <c r="E34" s="8">
        <v>0</v>
      </c>
    </row>
    <row r="35" spans="1:5">
      <c r="A35" s="6">
        <f t="shared" si="0"/>
        <v>35</v>
      </c>
      <c r="B35" s="7" t="s">
        <v>53</v>
      </c>
      <c r="C35" s="8">
        <f>SUM(C6:C8,C10:C12)</f>
        <v>21638.94</v>
      </c>
      <c r="D35" s="7" t="s">
        <v>54</v>
      </c>
      <c r="E35" s="8">
        <f>SUM(E6:E34)</f>
        <v>21638.94</v>
      </c>
    </row>
    <row r="36" spans="1:5">
      <c r="A36" s="6">
        <f t="shared" si="0"/>
        <v>36</v>
      </c>
      <c r="B36" s="7" t="s">
        <v>55</v>
      </c>
      <c r="C36" s="15">
        <v>0</v>
      </c>
      <c r="D36" s="7" t="s">
        <v>56</v>
      </c>
      <c r="E36" s="8">
        <v>0</v>
      </c>
    </row>
    <row r="37" spans="1:5">
      <c r="A37" s="6">
        <f t="shared" si="0"/>
        <v>37</v>
      </c>
      <c r="B37" s="7" t="s">
        <v>57</v>
      </c>
      <c r="C37" s="15">
        <v>0</v>
      </c>
      <c r="D37" s="7" t="s">
        <v>58</v>
      </c>
      <c r="E37" s="8">
        <v>0</v>
      </c>
    </row>
    <row r="38" spans="1:5">
      <c r="A38" s="6">
        <f t="shared" si="0"/>
        <v>38</v>
      </c>
      <c r="B38" s="7" t="s">
        <v>59</v>
      </c>
      <c r="C38" s="8">
        <v>21638.94</v>
      </c>
      <c r="D38" s="7" t="s">
        <v>59</v>
      </c>
      <c r="E38" s="8">
        <f>SUM(E35:E37)</f>
        <v>21638.94</v>
      </c>
    </row>
  </sheetData>
  <mergeCells count="5">
    <mergeCell ref="A1:E1"/>
    <mergeCell ref="A2:C2"/>
    <mergeCell ref="B3:C3"/>
    <mergeCell ref="D3:E3"/>
    <mergeCell ref="A3:A4"/>
  </mergeCells>
  <pageMargins left="1.39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selection activeCell="M19" sqref="M19"/>
    </sheetView>
  </sheetViews>
  <sheetFormatPr defaultColWidth="9" defaultRowHeight="13.5"/>
  <cols>
    <col min="1" max="1" width="6.25" style="17" customWidth="1"/>
    <col min="2" max="2" width="13.75" style="17" customWidth="1"/>
    <col min="3" max="3" width="25" style="17" customWidth="1"/>
    <col min="4" max="7" width="10" style="17" customWidth="1"/>
    <col min="8" max="8" width="15" style="17" customWidth="1"/>
    <col min="9" max="11" width="10" style="17" customWidth="1"/>
    <col min="12" max="16384" width="9" style="17"/>
  </cols>
  <sheetData>
    <row r="1" ht="37.5" customHeight="1" spans="1:11">
      <c r="A1" s="18" t="s">
        <v>60</v>
      </c>
      <c r="B1" s="19" t="str">
        <f t="shared" ref="B1:K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19" t="str">
        <f t="shared" si="0"/>
        <v/>
      </c>
      <c r="I1" s="19" t="str">
        <f t="shared" si="0"/>
        <v/>
      </c>
      <c r="J1" s="20" t="str">
        <f t="shared" si="0"/>
        <v/>
      </c>
      <c r="K1" s="19" t="str">
        <f t="shared" si="0"/>
        <v/>
      </c>
    </row>
    <row r="2" spans="1:1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61</v>
      </c>
      <c r="G2" s="19" t="str">
        <f>""</f>
        <v/>
      </c>
      <c r="H2" s="20" t="s">
        <v>3</v>
      </c>
      <c r="I2" s="19" t="str">
        <f>""</f>
        <v/>
      </c>
      <c r="J2" s="20" t="s">
        <v>4</v>
      </c>
      <c r="K2" s="19" t="str">
        <f>""</f>
        <v/>
      </c>
    </row>
    <row r="3" spans="1:11">
      <c r="A3" s="22" t="s">
        <v>5</v>
      </c>
      <c r="B3" s="22" t="s">
        <v>62</v>
      </c>
      <c r="C3" s="22" t="str">
        <f>""</f>
        <v/>
      </c>
      <c r="D3" s="22" t="s">
        <v>63</v>
      </c>
      <c r="E3" s="22" t="s">
        <v>64</v>
      </c>
      <c r="F3" s="22" t="s">
        <v>65</v>
      </c>
      <c r="G3" s="22" t="s">
        <v>66</v>
      </c>
      <c r="H3" s="22" t="str">
        <f>""</f>
        <v/>
      </c>
      <c r="I3" s="22" t="s">
        <v>67</v>
      </c>
      <c r="J3" s="22" t="s">
        <v>68</v>
      </c>
      <c r="K3" s="22" t="s">
        <v>69</v>
      </c>
    </row>
    <row r="4" spans="1:11">
      <c r="A4" s="22" t="s">
        <v>9</v>
      </c>
      <c r="B4" s="22" t="s">
        <v>70</v>
      </c>
      <c r="C4" s="22" t="s">
        <v>71</v>
      </c>
      <c r="D4" s="22" t="str">
        <f>""</f>
        <v/>
      </c>
      <c r="E4" s="22" t="s">
        <v>72</v>
      </c>
      <c r="F4" s="22" t="s">
        <v>73</v>
      </c>
      <c r="G4" s="22" t="s">
        <v>72</v>
      </c>
      <c r="H4" s="22" t="s">
        <v>74</v>
      </c>
      <c r="I4" s="22" t="str">
        <f>""</f>
        <v/>
      </c>
      <c r="J4" s="22" t="str">
        <f>""</f>
        <v/>
      </c>
      <c r="K4" s="22" t="s">
        <v>75</v>
      </c>
    </row>
    <row r="5" spans="1:11">
      <c r="A5" s="22" t="s">
        <v>9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76</v>
      </c>
      <c r="G5" s="22" t="s">
        <v>77</v>
      </c>
      <c r="H5" s="22" t="s">
        <v>78</v>
      </c>
      <c r="I5" s="22" t="s">
        <v>79</v>
      </c>
      <c r="J5" s="22" t="s">
        <v>80</v>
      </c>
      <c r="K5" s="22" t="s">
        <v>81</v>
      </c>
    </row>
    <row r="6" spans="1:11">
      <c r="A6" s="23">
        <v>1</v>
      </c>
      <c r="B6" s="24" t="s">
        <v>30</v>
      </c>
      <c r="C6" s="24" t="s">
        <v>82</v>
      </c>
      <c r="D6" s="25">
        <f>D7+D12+D16+D21+D27</f>
        <v>21638.94</v>
      </c>
      <c r="E6" s="25">
        <f>E7+E12+E21+E27+E16</f>
        <v>21638.94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="16" customFormat="1" spans="1:11">
      <c r="A7" s="23">
        <v>2</v>
      </c>
      <c r="B7" s="26" t="s">
        <v>83</v>
      </c>
      <c r="C7" s="26" t="s">
        <v>84</v>
      </c>
      <c r="D7" s="27">
        <f>D8</f>
        <v>150.56</v>
      </c>
      <c r="E7" s="27">
        <f>E8</f>
        <v>150.56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="16" customFormat="1" spans="1:11">
      <c r="A8" s="23">
        <v>3</v>
      </c>
      <c r="B8" s="26" t="s">
        <v>85</v>
      </c>
      <c r="C8" s="26" t="s">
        <v>86</v>
      </c>
      <c r="D8" s="27">
        <f>D9+D10+D11</f>
        <v>150.56</v>
      </c>
      <c r="E8" s="27">
        <f>E9+E10+E11</f>
        <v>150.56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="16" customFormat="1" spans="1:11">
      <c r="A9" s="23">
        <v>4</v>
      </c>
      <c r="B9" s="26" t="s">
        <v>87</v>
      </c>
      <c r="C9" s="26" t="s">
        <v>88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="16" customFormat="1" spans="1:11">
      <c r="A10" s="23">
        <v>5</v>
      </c>
      <c r="B10" s="26" t="s">
        <v>89</v>
      </c>
      <c r="C10" s="26" t="s">
        <v>90</v>
      </c>
      <c r="D10" s="27">
        <v>107.54</v>
      </c>
      <c r="E10" s="27">
        <v>107.54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="16" customFormat="1" spans="1:11">
      <c r="A11" s="23">
        <v>6</v>
      </c>
      <c r="B11" s="26" t="s">
        <v>91</v>
      </c>
      <c r="C11" s="26" t="s">
        <v>92</v>
      </c>
      <c r="D11" s="27">
        <v>43.02</v>
      </c>
      <c r="E11" s="27">
        <v>43.02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="16" customFormat="1" spans="1:11">
      <c r="A12" s="23">
        <v>7</v>
      </c>
      <c r="B12" s="26" t="s">
        <v>93</v>
      </c>
      <c r="C12" s="26" t="s">
        <v>94</v>
      </c>
      <c r="D12" s="27">
        <f>D13</f>
        <v>94.42</v>
      </c>
      <c r="E12" s="27">
        <f>E13</f>
        <v>94.42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</row>
    <row r="13" s="16" customFormat="1" spans="1:11">
      <c r="A13" s="23">
        <v>8</v>
      </c>
      <c r="B13" s="26" t="s">
        <v>95</v>
      </c>
      <c r="C13" s="26" t="s">
        <v>96</v>
      </c>
      <c r="D13" s="27">
        <v>94.42</v>
      </c>
      <c r="E13" s="27">
        <v>94.42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</row>
    <row r="14" s="16" customFormat="1" spans="1:11">
      <c r="A14" s="23">
        <v>9</v>
      </c>
      <c r="B14" s="26" t="s">
        <v>97</v>
      </c>
      <c r="C14" s="26" t="s">
        <v>98</v>
      </c>
      <c r="D14" s="27">
        <v>94.42</v>
      </c>
      <c r="E14" s="27">
        <v>94.42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>
      <c r="A15" s="23">
        <v>10</v>
      </c>
      <c r="B15" s="24" t="s">
        <v>99</v>
      </c>
      <c r="C15" s="24" t="s">
        <v>100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="16" customFormat="1" spans="1:11">
      <c r="A16" s="23">
        <v>11</v>
      </c>
      <c r="B16" s="26" t="s">
        <v>101</v>
      </c>
      <c r="C16" s="26" t="s">
        <v>102</v>
      </c>
      <c r="D16" s="27">
        <v>19983.84</v>
      </c>
      <c r="E16" s="27">
        <v>19983.84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>
      <c r="A17" s="23">
        <v>12</v>
      </c>
      <c r="B17" s="24" t="s">
        <v>103</v>
      </c>
      <c r="C17" s="24" t="s">
        <v>104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="16" customFormat="1" spans="1:11">
      <c r="A18" s="23">
        <v>13</v>
      </c>
      <c r="B18" s="26" t="s">
        <v>105</v>
      </c>
      <c r="C18" s="26" t="s">
        <v>106</v>
      </c>
      <c r="D18" s="27">
        <v>1321.02</v>
      </c>
      <c r="E18" s="27">
        <v>1321.02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="16" customFormat="1" spans="1:11">
      <c r="A19" s="23">
        <v>14</v>
      </c>
      <c r="B19" s="26" t="s">
        <v>107</v>
      </c>
      <c r="C19" s="26" t="s">
        <v>108</v>
      </c>
      <c r="D19" s="27">
        <v>17390.07</v>
      </c>
      <c r="E19" s="27">
        <v>17390.07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="16" customFormat="1" spans="1:11">
      <c r="A20" s="23">
        <v>15</v>
      </c>
      <c r="B20" s="26" t="s">
        <v>109</v>
      </c>
      <c r="C20" s="26" t="s">
        <v>110</v>
      </c>
      <c r="D20" s="27">
        <v>1272.75</v>
      </c>
      <c r="E20" s="27">
        <v>1272.75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>
      <c r="A21" s="23">
        <v>16</v>
      </c>
      <c r="B21" s="24" t="s">
        <v>111</v>
      </c>
      <c r="C21" s="24" t="s">
        <v>112</v>
      </c>
      <c r="D21" s="25">
        <f>D23+D24</f>
        <v>1345.59</v>
      </c>
      <c r="E21" s="25">
        <f>E23+E24</f>
        <v>1345.59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1:11">
      <c r="A22" s="23">
        <v>17</v>
      </c>
      <c r="B22" s="24" t="s">
        <v>113</v>
      </c>
      <c r="C22" s="24" t="s">
        <v>114</v>
      </c>
      <c r="D22" s="25">
        <f>D23+D24</f>
        <v>1345.59</v>
      </c>
      <c r="E22" s="25">
        <f>E23+E24</f>
        <v>1345.59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1:11">
      <c r="A23" s="23">
        <v>18</v>
      </c>
      <c r="B23" s="24" t="s">
        <v>115</v>
      </c>
      <c r="C23" s="24" t="s">
        <v>116</v>
      </c>
      <c r="D23" s="25">
        <v>831.59</v>
      </c>
      <c r="E23" s="25">
        <v>831.59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="16" customFormat="1" spans="1:11">
      <c r="A24" s="23">
        <v>19</v>
      </c>
      <c r="B24" s="26" t="s">
        <v>117</v>
      </c>
      <c r="C24" s="26" t="s">
        <v>118</v>
      </c>
      <c r="D24" s="27">
        <v>514</v>
      </c>
      <c r="E24" s="27">
        <v>514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</row>
    <row r="25" spans="1:11">
      <c r="A25" s="23">
        <v>20</v>
      </c>
      <c r="B25" s="24" t="s">
        <v>119</v>
      </c>
      <c r="C25" s="24" t="s">
        <v>120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1:11">
      <c r="A26" s="23">
        <v>21</v>
      </c>
      <c r="B26" s="24" t="s">
        <v>121</v>
      </c>
      <c r="C26" s="24" t="s">
        <v>116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</row>
    <row r="27" spans="1:11">
      <c r="A27" s="23">
        <v>22</v>
      </c>
      <c r="B27" s="24" t="s">
        <v>122</v>
      </c>
      <c r="C27" s="24" t="s">
        <v>123</v>
      </c>
      <c r="D27" s="25">
        <v>64.53</v>
      </c>
      <c r="E27" s="25">
        <v>64.53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1:11">
      <c r="A28" s="23">
        <v>23</v>
      </c>
      <c r="B28" s="24" t="s">
        <v>124</v>
      </c>
      <c r="C28" s="24" t="s">
        <v>125</v>
      </c>
      <c r="D28" s="25">
        <v>64.53</v>
      </c>
      <c r="E28" s="25">
        <v>64.53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1:11">
      <c r="A29" s="23">
        <v>24</v>
      </c>
      <c r="B29" s="24" t="s">
        <v>126</v>
      </c>
      <c r="C29" s="24" t="s">
        <v>127</v>
      </c>
      <c r="D29" s="25">
        <v>64.53</v>
      </c>
      <c r="E29" s="25">
        <v>64.53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L18" sqref="L18"/>
    </sheetView>
  </sheetViews>
  <sheetFormatPr defaultColWidth="9" defaultRowHeight="13.5"/>
  <cols>
    <col min="1" max="1" width="6.25" style="17" customWidth="1"/>
    <col min="2" max="2" width="14.375" style="17" customWidth="1"/>
    <col min="3" max="3" width="25" style="17" customWidth="1"/>
    <col min="4" max="9" width="12.5" style="17" customWidth="1"/>
    <col min="10" max="16384" width="9" style="17"/>
  </cols>
  <sheetData>
    <row r="1" ht="49.5" customHeight="1" spans="1:9">
      <c r="A1" s="18" t="s">
        <v>128</v>
      </c>
      <c r="B1" s="19" t="str">
        <f t="shared" ref="B1:I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20" t="str">
        <f t="shared" si="0"/>
        <v/>
      </c>
      <c r="I1" s="19" t="str">
        <f t="shared" si="0"/>
        <v/>
      </c>
    </row>
    <row r="2" spans="1:9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1" t="s">
        <v>61</v>
      </c>
      <c r="F2" s="20" t="s">
        <v>3</v>
      </c>
      <c r="G2" s="19" t="str">
        <f>""</f>
        <v/>
      </c>
      <c r="H2" s="20" t="s">
        <v>4</v>
      </c>
      <c r="I2" s="19" t="str">
        <f>""</f>
        <v/>
      </c>
    </row>
    <row r="3" spans="1:9">
      <c r="A3" s="22" t="s">
        <v>5</v>
      </c>
      <c r="B3" s="22" t="s">
        <v>62</v>
      </c>
      <c r="C3" s="22" t="str">
        <f>""</f>
        <v/>
      </c>
      <c r="D3" s="22" t="s">
        <v>129</v>
      </c>
      <c r="E3" s="22" t="s">
        <v>130</v>
      </c>
      <c r="F3" s="22" t="s">
        <v>131</v>
      </c>
      <c r="G3" s="22" t="s">
        <v>132</v>
      </c>
      <c r="H3" s="22" t="s">
        <v>133</v>
      </c>
      <c r="I3" s="22" t="s">
        <v>134</v>
      </c>
    </row>
    <row r="4" spans="1:9">
      <c r="A4" s="22" t="s">
        <v>9</v>
      </c>
      <c r="B4" s="22" t="s">
        <v>70</v>
      </c>
      <c r="C4" s="22" t="s">
        <v>71</v>
      </c>
      <c r="D4" s="22" t="str">
        <f>""</f>
        <v/>
      </c>
      <c r="E4" s="22" t="s">
        <v>73</v>
      </c>
      <c r="F4" s="22" t="s">
        <v>135</v>
      </c>
      <c r="G4" s="22" t="str">
        <f>""</f>
        <v/>
      </c>
      <c r="H4" s="22" t="str">
        <f>""</f>
        <v/>
      </c>
      <c r="I4" s="22" t="s">
        <v>75</v>
      </c>
    </row>
    <row r="5" spans="1:9">
      <c r="A5" s="22" t="s">
        <v>9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76</v>
      </c>
      <c r="G5" s="22" t="s">
        <v>77</v>
      </c>
      <c r="H5" s="22" t="s">
        <v>78</v>
      </c>
      <c r="I5" s="22" t="s">
        <v>79</v>
      </c>
    </row>
    <row r="6" spans="1:9">
      <c r="A6" s="23">
        <v>1</v>
      </c>
      <c r="B6" s="24" t="s">
        <v>30</v>
      </c>
      <c r="C6" s="24" t="s">
        <v>82</v>
      </c>
      <c r="D6" s="25">
        <f>D7+D12+D16+D21+D27</f>
        <v>21638.94</v>
      </c>
      <c r="E6" s="25">
        <f>E7+E12+E21+E27</f>
        <v>1141.1</v>
      </c>
      <c r="F6" s="25">
        <f>F16+F21</f>
        <v>20497.84</v>
      </c>
      <c r="G6" s="25">
        <v>0</v>
      </c>
      <c r="H6" s="25">
        <v>0</v>
      </c>
      <c r="I6" s="25">
        <v>0</v>
      </c>
    </row>
    <row r="7" s="16" customFormat="1" spans="1:9">
      <c r="A7" s="23">
        <v>2</v>
      </c>
      <c r="B7" s="26" t="s">
        <v>83</v>
      </c>
      <c r="C7" s="26" t="s">
        <v>84</v>
      </c>
      <c r="D7" s="27">
        <v>150.56</v>
      </c>
      <c r="E7" s="27">
        <v>150.56</v>
      </c>
      <c r="F7" s="27">
        <v>0</v>
      </c>
      <c r="G7" s="27">
        <v>0</v>
      </c>
      <c r="H7" s="27">
        <v>0</v>
      </c>
      <c r="I7" s="27">
        <v>0</v>
      </c>
    </row>
    <row r="8" s="16" customFormat="1" spans="1:9">
      <c r="A8" s="23">
        <v>3</v>
      </c>
      <c r="B8" s="26" t="s">
        <v>85</v>
      </c>
      <c r="C8" s="26" t="s">
        <v>86</v>
      </c>
      <c r="D8" s="27">
        <v>150.56</v>
      </c>
      <c r="E8" s="27">
        <v>150.56</v>
      </c>
      <c r="F8" s="27">
        <v>0</v>
      </c>
      <c r="G8" s="27">
        <v>0</v>
      </c>
      <c r="H8" s="27">
        <v>0</v>
      </c>
      <c r="I8" s="27">
        <v>0</v>
      </c>
    </row>
    <row r="9" s="16" customFormat="1" spans="1:9">
      <c r="A9" s="23">
        <v>4</v>
      </c>
      <c r="B9" s="26" t="s">
        <v>87</v>
      </c>
      <c r="C9" s="26" t="s">
        <v>88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</row>
    <row r="10" s="16" customFormat="1" spans="1:9">
      <c r="A10" s="23">
        <v>5</v>
      </c>
      <c r="B10" s="26" t="s">
        <v>89</v>
      </c>
      <c r="C10" s="26" t="s">
        <v>90</v>
      </c>
      <c r="D10" s="27">
        <v>107.54</v>
      </c>
      <c r="E10" s="27">
        <v>107.54</v>
      </c>
      <c r="F10" s="27">
        <v>0</v>
      </c>
      <c r="G10" s="27">
        <v>0</v>
      </c>
      <c r="H10" s="27">
        <v>0</v>
      </c>
      <c r="I10" s="27">
        <v>0</v>
      </c>
    </row>
    <row r="11" s="16" customFormat="1" spans="1:9">
      <c r="A11" s="23">
        <v>6</v>
      </c>
      <c r="B11" s="26" t="s">
        <v>91</v>
      </c>
      <c r="C11" s="26" t="s">
        <v>92</v>
      </c>
      <c r="D11" s="27">
        <v>43.02</v>
      </c>
      <c r="E11" s="27">
        <v>43.02</v>
      </c>
      <c r="F11" s="27">
        <v>0</v>
      </c>
      <c r="G11" s="27">
        <v>0</v>
      </c>
      <c r="H11" s="27">
        <v>0</v>
      </c>
      <c r="I11" s="27">
        <v>0</v>
      </c>
    </row>
    <row r="12" s="16" customFormat="1" spans="1:9">
      <c r="A12" s="23">
        <v>7</v>
      </c>
      <c r="B12" s="26" t="s">
        <v>93</v>
      </c>
      <c r="C12" s="26" t="s">
        <v>94</v>
      </c>
      <c r="D12" s="27">
        <v>94.42</v>
      </c>
      <c r="E12" s="27">
        <v>94.42</v>
      </c>
      <c r="F12" s="27">
        <v>0</v>
      </c>
      <c r="G12" s="27">
        <v>0</v>
      </c>
      <c r="H12" s="27">
        <v>0</v>
      </c>
      <c r="I12" s="27">
        <v>0</v>
      </c>
    </row>
    <row r="13" s="16" customFormat="1" spans="1:9">
      <c r="A13" s="23">
        <v>8</v>
      </c>
      <c r="B13" s="26" t="s">
        <v>95</v>
      </c>
      <c r="C13" s="26" t="s">
        <v>96</v>
      </c>
      <c r="D13" s="27">
        <v>94.42</v>
      </c>
      <c r="E13" s="27">
        <v>94.42</v>
      </c>
      <c r="F13" s="27">
        <v>0</v>
      </c>
      <c r="G13" s="27">
        <v>0</v>
      </c>
      <c r="H13" s="27">
        <v>0</v>
      </c>
      <c r="I13" s="27">
        <v>0</v>
      </c>
    </row>
    <row r="14" s="16" customFormat="1" spans="1:9">
      <c r="A14" s="23">
        <v>9</v>
      </c>
      <c r="B14" s="26" t="s">
        <v>97</v>
      </c>
      <c r="C14" s="26" t="s">
        <v>98</v>
      </c>
      <c r="D14" s="27">
        <v>94.42</v>
      </c>
      <c r="E14" s="27">
        <v>94.42</v>
      </c>
      <c r="F14" s="27">
        <v>0</v>
      </c>
      <c r="G14" s="27">
        <v>0</v>
      </c>
      <c r="H14" s="27">
        <v>0</v>
      </c>
      <c r="I14" s="27">
        <v>0</v>
      </c>
    </row>
    <row r="15" spans="1:9">
      <c r="A15" s="23">
        <v>10</v>
      </c>
      <c r="B15" s="24" t="s">
        <v>99</v>
      </c>
      <c r="C15" s="24" t="s">
        <v>100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</row>
    <row r="16" s="16" customFormat="1" spans="1:9">
      <c r="A16" s="23">
        <v>11</v>
      </c>
      <c r="B16" s="26" t="s">
        <v>101</v>
      </c>
      <c r="C16" s="26" t="s">
        <v>102</v>
      </c>
      <c r="D16" s="27">
        <v>19983.84</v>
      </c>
      <c r="E16" s="27">
        <v>0</v>
      </c>
      <c r="F16" s="27">
        <v>19983.84</v>
      </c>
      <c r="G16" s="27">
        <v>0</v>
      </c>
      <c r="H16" s="27">
        <v>0</v>
      </c>
      <c r="I16" s="27">
        <v>0</v>
      </c>
    </row>
    <row r="17" s="16" customFormat="1" spans="1:9">
      <c r="A17" s="23">
        <v>12</v>
      </c>
      <c r="B17" s="26" t="s">
        <v>103</v>
      </c>
      <c r="C17" s="26" t="s">
        <v>104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</row>
    <row r="18" s="16" customFormat="1" spans="1:9">
      <c r="A18" s="23">
        <v>13</v>
      </c>
      <c r="B18" s="26" t="s">
        <v>105</v>
      </c>
      <c r="C18" s="26" t="s">
        <v>106</v>
      </c>
      <c r="D18" s="27">
        <v>1321.02</v>
      </c>
      <c r="E18" s="27">
        <v>0</v>
      </c>
      <c r="F18" s="27">
        <v>1321.02</v>
      </c>
      <c r="G18" s="27">
        <v>0</v>
      </c>
      <c r="H18" s="27">
        <v>0</v>
      </c>
      <c r="I18" s="27">
        <v>0</v>
      </c>
    </row>
    <row r="19" s="16" customFormat="1" spans="1:9">
      <c r="A19" s="23">
        <v>14</v>
      </c>
      <c r="B19" s="26" t="s">
        <v>107</v>
      </c>
      <c r="C19" s="26" t="s">
        <v>108</v>
      </c>
      <c r="D19" s="27">
        <v>17390.07</v>
      </c>
      <c r="E19" s="27">
        <v>0</v>
      </c>
      <c r="F19" s="27">
        <v>17390.07</v>
      </c>
      <c r="G19" s="27">
        <v>0</v>
      </c>
      <c r="H19" s="27">
        <v>0</v>
      </c>
      <c r="I19" s="27">
        <v>0</v>
      </c>
    </row>
    <row r="20" s="16" customFormat="1" spans="1:9">
      <c r="A20" s="23">
        <v>15</v>
      </c>
      <c r="B20" s="26" t="s">
        <v>109</v>
      </c>
      <c r="C20" s="26" t="s">
        <v>110</v>
      </c>
      <c r="D20" s="27">
        <v>1272.75</v>
      </c>
      <c r="E20" s="27">
        <v>0</v>
      </c>
      <c r="F20" s="27">
        <v>1272.75</v>
      </c>
      <c r="G20" s="27">
        <v>0</v>
      </c>
      <c r="H20" s="27">
        <v>0</v>
      </c>
      <c r="I20" s="27">
        <v>0</v>
      </c>
    </row>
    <row r="21" s="16" customFormat="1" spans="1:9">
      <c r="A21" s="23">
        <v>16</v>
      </c>
      <c r="B21" s="26" t="s">
        <v>111</v>
      </c>
      <c r="C21" s="26" t="s">
        <v>112</v>
      </c>
      <c r="D21" s="27">
        <v>1345.59</v>
      </c>
      <c r="E21" s="27">
        <f>E23</f>
        <v>831.59</v>
      </c>
      <c r="F21" s="27">
        <v>514</v>
      </c>
      <c r="G21" s="27">
        <v>0</v>
      </c>
      <c r="H21" s="27">
        <v>0</v>
      </c>
      <c r="I21" s="27">
        <v>0</v>
      </c>
    </row>
    <row r="22" s="16" customFormat="1" spans="1:9">
      <c r="A22" s="23">
        <v>17</v>
      </c>
      <c r="B22" s="26" t="s">
        <v>113</v>
      </c>
      <c r="C22" s="26" t="s">
        <v>114</v>
      </c>
      <c r="D22" s="27">
        <v>1345.59</v>
      </c>
      <c r="E22" s="27">
        <f>E23</f>
        <v>831.59</v>
      </c>
      <c r="F22" s="27">
        <v>514</v>
      </c>
      <c r="G22" s="27">
        <v>0</v>
      </c>
      <c r="H22" s="27">
        <v>0</v>
      </c>
      <c r="I22" s="27">
        <v>0</v>
      </c>
    </row>
    <row r="23" s="16" customFormat="1" spans="1:9">
      <c r="A23" s="23">
        <v>18</v>
      </c>
      <c r="B23" s="26" t="s">
        <v>115</v>
      </c>
      <c r="C23" s="26" t="s">
        <v>116</v>
      </c>
      <c r="D23" s="27">
        <v>831.59</v>
      </c>
      <c r="E23" s="27">
        <v>831.59</v>
      </c>
      <c r="F23" s="27">
        <v>0</v>
      </c>
      <c r="G23" s="27">
        <v>0</v>
      </c>
      <c r="H23" s="27">
        <v>0</v>
      </c>
      <c r="I23" s="27">
        <v>0</v>
      </c>
    </row>
    <row r="24" s="16" customFormat="1" spans="1:9">
      <c r="A24" s="23">
        <v>19</v>
      </c>
      <c r="B24" s="26" t="s">
        <v>117</v>
      </c>
      <c r="C24" s="26" t="s">
        <v>118</v>
      </c>
      <c r="D24" s="27">
        <v>514</v>
      </c>
      <c r="E24" s="27">
        <v>0</v>
      </c>
      <c r="F24" s="27">
        <v>514</v>
      </c>
      <c r="G24" s="27">
        <v>0</v>
      </c>
      <c r="H24" s="27">
        <v>0</v>
      </c>
      <c r="I24" s="27">
        <v>0</v>
      </c>
    </row>
    <row r="25" spans="1:9">
      <c r="A25" s="23">
        <v>20</v>
      </c>
      <c r="B25" s="24" t="s">
        <v>119</v>
      </c>
      <c r="C25" s="24" t="s">
        <v>120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spans="1:9">
      <c r="A26" s="23">
        <v>21</v>
      </c>
      <c r="B26" s="24" t="s">
        <v>121</v>
      </c>
      <c r="C26" s="24" t="s">
        <v>116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spans="1:9">
      <c r="A27" s="23">
        <v>22</v>
      </c>
      <c r="B27" s="24" t="s">
        <v>122</v>
      </c>
      <c r="C27" s="24" t="s">
        <v>123</v>
      </c>
      <c r="D27" s="25">
        <v>64.53</v>
      </c>
      <c r="E27" s="25">
        <v>64.53</v>
      </c>
      <c r="F27" s="25">
        <v>0</v>
      </c>
      <c r="G27" s="25">
        <v>0</v>
      </c>
      <c r="H27" s="25">
        <v>0</v>
      </c>
      <c r="I27" s="25">
        <v>0</v>
      </c>
    </row>
    <row r="28" spans="1:9">
      <c r="A28" s="23">
        <v>23</v>
      </c>
      <c r="B28" s="24" t="s">
        <v>124</v>
      </c>
      <c r="C28" s="24" t="s">
        <v>125</v>
      </c>
      <c r="D28" s="25">
        <v>64.53</v>
      </c>
      <c r="E28" s="25">
        <v>64.53</v>
      </c>
      <c r="F28" s="25">
        <v>0</v>
      </c>
      <c r="G28" s="25">
        <v>0</v>
      </c>
      <c r="H28" s="25">
        <v>0</v>
      </c>
      <c r="I28" s="25">
        <v>0</v>
      </c>
    </row>
    <row r="29" spans="1:9">
      <c r="A29" s="23">
        <v>24</v>
      </c>
      <c r="B29" s="24" t="s">
        <v>126</v>
      </c>
      <c r="C29" s="24" t="s">
        <v>127</v>
      </c>
      <c r="D29" s="25">
        <v>64.53</v>
      </c>
      <c r="E29" s="25">
        <v>64.53</v>
      </c>
      <c r="F29" s="25">
        <v>0</v>
      </c>
      <c r="G29" s="25">
        <v>0</v>
      </c>
      <c r="H29" s="25">
        <v>0</v>
      </c>
      <c r="I29" s="2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40" sqref="E40"/>
    </sheetView>
  </sheetViews>
  <sheetFormatPr defaultColWidth="9" defaultRowHeight="13.5" outlineLevelCol="7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ht="40.5" customHeight="1" spans="1:8">
      <c r="A1" s="1" t="s">
        <v>136</v>
      </c>
      <c r="B1" s="2" t="str">
        <f t="shared" ref="B1:H1" si="0">""</f>
        <v/>
      </c>
      <c r="C1" s="2" t="str">
        <f t="shared" si="0"/>
        <v/>
      </c>
      <c r="D1" s="2" t="str">
        <f t="shared" si="0"/>
        <v/>
      </c>
      <c r="E1" s="2" t="str">
        <f t="shared" si="0"/>
        <v/>
      </c>
      <c r="F1" s="2" t="str">
        <f t="shared" si="0"/>
        <v/>
      </c>
      <c r="G1" s="3" t="str">
        <f t="shared" si="0"/>
        <v/>
      </c>
      <c r="H1" s="2" t="str">
        <f t="shared" si="0"/>
        <v/>
      </c>
    </row>
    <row r="2" spans="1:8">
      <c r="A2" s="4" t="s">
        <v>1</v>
      </c>
      <c r="B2" s="2" t="str">
        <f>""</f>
        <v/>
      </c>
      <c r="C2" s="2" t="str">
        <f>""</f>
        <v/>
      </c>
      <c r="D2" s="2" t="str">
        <f>""</f>
        <v/>
      </c>
      <c r="E2" s="3" t="s">
        <v>3</v>
      </c>
      <c r="F2" s="2" t="str">
        <f>""</f>
        <v/>
      </c>
      <c r="G2" s="3" t="s">
        <v>4</v>
      </c>
      <c r="H2" s="2" t="str">
        <f>""</f>
        <v/>
      </c>
    </row>
    <row r="3" spans="1:8">
      <c r="A3" s="5" t="s">
        <v>5</v>
      </c>
      <c r="B3" s="5" t="s">
        <v>6</v>
      </c>
      <c r="C3" s="5" t="str">
        <f>""</f>
        <v/>
      </c>
      <c r="D3" s="5" t="s">
        <v>8</v>
      </c>
      <c r="E3" s="5" t="s">
        <v>66</v>
      </c>
      <c r="F3" s="5" t="s">
        <v>67</v>
      </c>
      <c r="G3" s="5" t="s">
        <v>68</v>
      </c>
      <c r="H3" s="5" t="s">
        <v>69</v>
      </c>
    </row>
    <row r="4" ht="22.5" spans="1:8">
      <c r="A4" s="5" t="s">
        <v>9</v>
      </c>
      <c r="B4" s="5" t="s">
        <v>10</v>
      </c>
      <c r="C4" s="5" t="s">
        <v>137</v>
      </c>
      <c r="D4" s="5" t="s">
        <v>10</v>
      </c>
      <c r="E4" s="5" t="s">
        <v>82</v>
      </c>
      <c r="F4" s="5" t="s">
        <v>138</v>
      </c>
      <c r="G4" s="5" t="s">
        <v>139</v>
      </c>
      <c r="H4" s="5" t="s">
        <v>140</v>
      </c>
    </row>
    <row r="5" spans="1:8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  <c r="H5" s="5" t="s">
        <v>78</v>
      </c>
    </row>
    <row r="6" spans="1:8">
      <c r="A6" s="6">
        <f t="shared" ref="A6:A37" si="1">ROW()</f>
        <v>6</v>
      </c>
      <c r="B6" s="7" t="s">
        <v>141</v>
      </c>
      <c r="C6" s="8">
        <v>1091.69</v>
      </c>
      <c r="D6" s="7" t="s">
        <v>17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 t="shared" si="1"/>
        <v>7</v>
      </c>
      <c r="B7" s="7" t="s">
        <v>142</v>
      </c>
      <c r="C7" s="8">
        <v>3020.04</v>
      </c>
      <c r="D7" s="7" t="s">
        <v>19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1"/>
        <v>8</v>
      </c>
      <c r="B8" s="7" t="s">
        <v>143</v>
      </c>
      <c r="C8" s="8"/>
      <c r="D8" s="7" t="s">
        <v>21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1"/>
        <v>9</v>
      </c>
      <c r="B9" s="7" t="s">
        <v>30</v>
      </c>
      <c r="C9" s="8"/>
      <c r="D9" s="7" t="s">
        <v>23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1"/>
        <v>10</v>
      </c>
      <c r="B10" s="7" t="s">
        <v>30</v>
      </c>
      <c r="C10" s="8"/>
      <c r="D10" s="7" t="s">
        <v>25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1"/>
        <v>11</v>
      </c>
      <c r="B11" s="7" t="s">
        <v>30</v>
      </c>
      <c r="C11" s="8"/>
      <c r="D11" s="7" t="s">
        <v>27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1"/>
        <v>12</v>
      </c>
      <c r="B12" s="7" t="s">
        <v>30</v>
      </c>
      <c r="C12" s="8"/>
      <c r="D12" s="7" t="s">
        <v>29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1"/>
        <v>13</v>
      </c>
      <c r="B13" s="7" t="s">
        <v>30</v>
      </c>
      <c r="C13" s="8"/>
      <c r="D13" s="7" t="s">
        <v>31</v>
      </c>
      <c r="E13" s="8">
        <v>150.56</v>
      </c>
      <c r="F13" s="8">
        <v>150.56</v>
      </c>
      <c r="G13" s="8">
        <v>0</v>
      </c>
      <c r="H13" s="8">
        <v>0</v>
      </c>
    </row>
    <row r="14" spans="1:8">
      <c r="A14" s="6">
        <f t="shared" si="1"/>
        <v>14</v>
      </c>
      <c r="B14" s="7" t="s">
        <v>30</v>
      </c>
      <c r="C14" s="8"/>
      <c r="D14" s="7" t="s">
        <v>32</v>
      </c>
      <c r="E14" s="8">
        <v>0</v>
      </c>
      <c r="F14" s="8">
        <v>0</v>
      </c>
      <c r="G14" s="8">
        <v>0</v>
      </c>
      <c r="H14" s="8">
        <v>0</v>
      </c>
    </row>
    <row r="15" spans="1:8">
      <c r="A15" s="6">
        <f t="shared" si="1"/>
        <v>15</v>
      </c>
      <c r="B15" s="7" t="s">
        <v>30</v>
      </c>
      <c r="C15" s="8"/>
      <c r="D15" s="7" t="s">
        <v>33</v>
      </c>
      <c r="E15" s="8">
        <v>94.42</v>
      </c>
      <c r="F15" s="8">
        <v>94.42</v>
      </c>
      <c r="G15" s="8">
        <v>0</v>
      </c>
      <c r="H15" s="8">
        <v>0</v>
      </c>
    </row>
    <row r="16" spans="1:8">
      <c r="A16" s="6">
        <f t="shared" si="1"/>
        <v>16</v>
      </c>
      <c r="B16" s="7" t="s">
        <v>30</v>
      </c>
      <c r="C16" s="8"/>
      <c r="D16" s="7" t="s">
        <v>34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1"/>
        <v>17</v>
      </c>
      <c r="B17" s="7" t="s">
        <v>30</v>
      </c>
      <c r="C17" s="8"/>
      <c r="D17" s="7" t="s">
        <v>35</v>
      </c>
      <c r="E17" s="8">
        <v>19983.84</v>
      </c>
      <c r="F17" s="8">
        <v>0</v>
      </c>
      <c r="G17" s="8">
        <v>19983.84</v>
      </c>
      <c r="H17" s="8">
        <v>0</v>
      </c>
    </row>
    <row r="18" spans="1:8">
      <c r="A18" s="6">
        <f t="shared" si="1"/>
        <v>18</v>
      </c>
      <c r="B18" s="7" t="s">
        <v>30</v>
      </c>
      <c r="C18" s="8"/>
      <c r="D18" s="7" t="s">
        <v>36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1"/>
        <v>19</v>
      </c>
      <c r="B19" s="7" t="s">
        <v>30</v>
      </c>
      <c r="C19" s="8"/>
      <c r="D19" s="7" t="s">
        <v>37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1"/>
        <v>20</v>
      </c>
      <c r="B20" s="7" t="s">
        <v>30</v>
      </c>
      <c r="C20" s="8"/>
      <c r="D20" s="7" t="s">
        <v>38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1"/>
        <v>21</v>
      </c>
      <c r="B21" s="7" t="s">
        <v>30</v>
      </c>
      <c r="C21" s="8"/>
      <c r="D21" s="7" t="s">
        <v>39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1"/>
        <v>22</v>
      </c>
      <c r="B22" s="7" t="s">
        <v>30</v>
      </c>
      <c r="C22" s="8"/>
      <c r="D22" s="7" t="s">
        <v>40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1"/>
        <v>23</v>
      </c>
      <c r="B23" s="7" t="s">
        <v>30</v>
      </c>
      <c r="C23" s="8"/>
      <c r="D23" s="7" t="s">
        <v>41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1"/>
        <v>24</v>
      </c>
      <c r="B24" s="7" t="s">
        <v>30</v>
      </c>
      <c r="C24" s="8"/>
      <c r="D24" s="7" t="s">
        <v>42</v>
      </c>
      <c r="E24" s="8">
        <v>1345.59</v>
      </c>
      <c r="F24" s="8">
        <v>831.59</v>
      </c>
      <c r="G24" s="8">
        <v>514</v>
      </c>
      <c r="H24" s="8">
        <v>0</v>
      </c>
    </row>
    <row r="25" spans="1:8">
      <c r="A25" s="6">
        <f t="shared" si="1"/>
        <v>25</v>
      </c>
      <c r="B25" s="7" t="s">
        <v>30</v>
      </c>
      <c r="C25" s="8"/>
      <c r="D25" s="7" t="s">
        <v>43</v>
      </c>
      <c r="E25" s="8">
        <v>64.53</v>
      </c>
      <c r="F25" s="8">
        <v>64.53</v>
      </c>
      <c r="G25" s="8"/>
      <c r="H25" s="8">
        <v>0</v>
      </c>
    </row>
    <row r="26" spans="1:8">
      <c r="A26" s="6">
        <f t="shared" si="1"/>
        <v>26</v>
      </c>
      <c r="B26" s="7" t="s">
        <v>30</v>
      </c>
      <c r="C26" s="8"/>
      <c r="D26" s="7" t="s">
        <v>44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1"/>
        <v>27</v>
      </c>
      <c r="B27" s="7" t="s">
        <v>30</v>
      </c>
      <c r="C27" s="8"/>
      <c r="D27" s="7" t="s">
        <v>45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1"/>
        <v>28</v>
      </c>
      <c r="B28" s="7" t="s">
        <v>30</v>
      </c>
      <c r="C28" s="8"/>
      <c r="D28" s="7" t="s">
        <v>46</v>
      </c>
      <c r="E28" s="8">
        <v>0</v>
      </c>
      <c r="F28" s="8">
        <v>0</v>
      </c>
      <c r="G28" s="8">
        <v>0</v>
      </c>
      <c r="H28" s="8">
        <v>0</v>
      </c>
    </row>
    <row r="29" spans="1:8">
      <c r="A29" s="6">
        <f t="shared" si="1"/>
        <v>29</v>
      </c>
      <c r="B29" s="7" t="s">
        <v>30</v>
      </c>
      <c r="C29" s="8"/>
      <c r="D29" s="7" t="s">
        <v>47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 t="shared" si="1"/>
        <v>30</v>
      </c>
      <c r="B30" s="7" t="s">
        <v>30</v>
      </c>
      <c r="C30" s="8"/>
      <c r="D30" s="7" t="s">
        <v>48</v>
      </c>
      <c r="E30" s="8">
        <v>0</v>
      </c>
      <c r="F30" s="8">
        <v>0</v>
      </c>
      <c r="G30" s="8">
        <v>0</v>
      </c>
      <c r="H30" s="8">
        <v>0</v>
      </c>
    </row>
    <row r="31" spans="1:8">
      <c r="A31" s="6">
        <f t="shared" si="1"/>
        <v>31</v>
      </c>
      <c r="B31" s="7" t="s">
        <v>30</v>
      </c>
      <c r="C31" s="8"/>
      <c r="D31" s="7" t="s">
        <v>49</v>
      </c>
      <c r="E31" s="8">
        <v>0</v>
      </c>
      <c r="F31" s="8">
        <v>0</v>
      </c>
      <c r="G31" s="8">
        <v>0</v>
      </c>
      <c r="H31" s="8">
        <v>0</v>
      </c>
    </row>
    <row r="32" spans="1:8">
      <c r="A32" s="6">
        <f t="shared" si="1"/>
        <v>32</v>
      </c>
      <c r="B32" s="7" t="s">
        <v>30</v>
      </c>
      <c r="C32" s="8"/>
      <c r="D32" s="7" t="s">
        <v>50</v>
      </c>
      <c r="E32" s="8">
        <v>0</v>
      </c>
      <c r="F32" s="8">
        <v>0</v>
      </c>
      <c r="G32" s="8">
        <v>0</v>
      </c>
      <c r="H32" s="8">
        <v>0</v>
      </c>
    </row>
    <row r="33" spans="1:8">
      <c r="A33" s="6">
        <f t="shared" si="1"/>
        <v>33</v>
      </c>
      <c r="B33" s="7" t="s">
        <v>30</v>
      </c>
      <c r="C33" s="8"/>
      <c r="D33" s="7" t="s">
        <v>51</v>
      </c>
      <c r="E33" s="8">
        <v>0</v>
      </c>
      <c r="F33" s="8"/>
      <c r="G33" s="8">
        <v>0</v>
      </c>
      <c r="H33" s="8">
        <v>0</v>
      </c>
    </row>
    <row r="34" spans="1:8">
      <c r="A34" s="6">
        <f t="shared" si="1"/>
        <v>34</v>
      </c>
      <c r="B34" s="7" t="s">
        <v>30</v>
      </c>
      <c r="C34" s="8"/>
      <c r="D34" s="7" t="s">
        <v>52</v>
      </c>
      <c r="E34" s="8">
        <v>0</v>
      </c>
      <c r="F34" s="8">
        <v>0</v>
      </c>
      <c r="G34" s="8"/>
      <c r="H34" s="8">
        <v>0</v>
      </c>
    </row>
    <row r="35" spans="1:8">
      <c r="A35" s="6">
        <f t="shared" si="1"/>
        <v>35</v>
      </c>
      <c r="B35" s="7" t="s">
        <v>53</v>
      </c>
      <c r="C35" s="8">
        <v>4111.73</v>
      </c>
      <c r="D35" s="7" t="s">
        <v>54</v>
      </c>
      <c r="E35" s="8">
        <v>21638.94</v>
      </c>
      <c r="F35" s="8">
        <v>1141.1</v>
      </c>
      <c r="G35" s="8">
        <v>20497.84</v>
      </c>
      <c r="H35" s="8">
        <v>0</v>
      </c>
    </row>
    <row r="36" spans="1:8">
      <c r="A36" s="6">
        <f t="shared" si="1"/>
        <v>36</v>
      </c>
      <c r="B36" s="7" t="s">
        <v>144</v>
      </c>
      <c r="C36" s="8">
        <v>0</v>
      </c>
      <c r="D36" s="7" t="s">
        <v>58</v>
      </c>
      <c r="E36" s="8">
        <v>0</v>
      </c>
      <c r="F36" s="8">
        <v>0</v>
      </c>
      <c r="G36" s="8">
        <v>0</v>
      </c>
      <c r="H36" s="8">
        <v>0</v>
      </c>
    </row>
    <row r="37" spans="1:8">
      <c r="A37" s="6">
        <f t="shared" si="1"/>
        <v>37</v>
      </c>
      <c r="B37" s="7" t="s">
        <v>59</v>
      </c>
      <c r="C37" s="8">
        <v>4111.73</v>
      </c>
      <c r="D37" s="7" t="s">
        <v>59</v>
      </c>
      <c r="E37" s="8">
        <v>21638.94</v>
      </c>
      <c r="F37" s="8">
        <v>1141.1</v>
      </c>
      <c r="G37" s="8">
        <v>20497.84</v>
      </c>
      <c r="H37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1.07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9" sqref="B29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  <col min="14" max="14" width="9" customWidth="1"/>
  </cols>
  <sheetData>
    <row r="1" ht="49.5" customHeight="1" spans="1:6">
      <c r="A1" s="1" t="s">
        <v>145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82</v>
      </c>
      <c r="E3" s="5" t="s">
        <v>130</v>
      </c>
      <c r="F3" s="5" t="s">
        <v>131</v>
      </c>
    </row>
    <row r="4" spans="1:6">
      <c r="A4" s="5" t="s">
        <v>9</v>
      </c>
      <c r="B4" s="5" t="s">
        <v>70</v>
      </c>
      <c r="C4" s="5" t="s">
        <v>71</v>
      </c>
      <c r="D4" s="5" t="str">
        <f>""</f>
        <v/>
      </c>
      <c r="E4" s="5" t="str">
        <f>""</f>
        <v/>
      </c>
      <c r="F4" s="5" t="s">
        <v>75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v>1</v>
      </c>
      <c r="B6" s="7" t="s">
        <v>30</v>
      </c>
      <c r="C6" s="7" t="s">
        <v>82</v>
      </c>
      <c r="D6" s="15">
        <f>D7+D12+D16+D22</f>
        <v>1655.1</v>
      </c>
      <c r="E6" s="15">
        <f>E7+E12+E16+E22</f>
        <v>1141.1</v>
      </c>
      <c r="F6" s="15">
        <v>514</v>
      </c>
    </row>
    <row r="7" spans="1:6">
      <c r="A7" s="6">
        <v>2</v>
      </c>
      <c r="B7" s="7" t="s">
        <v>83</v>
      </c>
      <c r="C7" s="7" t="s">
        <v>84</v>
      </c>
      <c r="D7" s="15">
        <v>150.56</v>
      </c>
      <c r="E7" s="15">
        <v>150.56</v>
      </c>
      <c r="F7" s="15">
        <v>0</v>
      </c>
    </row>
    <row r="8" spans="1:6">
      <c r="A8" s="6">
        <v>3</v>
      </c>
      <c r="B8" s="7" t="s">
        <v>85</v>
      </c>
      <c r="C8" s="7" t="s">
        <v>86</v>
      </c>
      <c r="D8" s="15">
        <v>150.56</v>
      </c>
      <c r="E8" s="15">
        <v>150.56</v>
      </c>
      <c r="F8" s="15">
        <v>0</v>
      </c>
    </row>
    <row r="9" spans="1:6">
      <c r="A9" s="6">
        <v>4</v>
      </c>
      <c r="B9" s="7" t="s">
        <v>87</v>
      </c>
      <c r="C9" s="7" t="s">
        <v>88</v>
      </c>
      <c r="D9" s="15">
        <v>0</v>
      </c>
      <c r="E9" s="15">
        <v>0</v>
      </c>
      <c r="F9" s="15">
        <v>0</v>
      </c>
    </row>
    <row r="10" spans="1:6">
      <c r="A10" s="6">
        <v>5</v>
      </c>
      <c r="B10" s="7" t="s">
        <v>89</v>
      </c>
      <c r="C10" s="7" t="s">
        <v>90</v>
      </c>
      <c r="D10" s="15">
        <v>107.54</v>
      </c>
      <c r="E10" s="15">
        <v>107.54</v>
      </c>
      <c r="F10" s="15">
        <v>0</v>
      </c>
    </row>
    <row r="11" spans="1:6">
      <c r="A11" s="6">
        <v>6</v>
      </c>
      <c r="B11" s="7" t="s">
        <v>91</v>
      </c>
      <c r="C11" s="7" t="s">
        <v>92</v>
      </c>
      <c r="D11" s="15">
        <v>43.02</v>
      </c>
      <c r="E11" s="15">
        <v>43.02</v>
      </c>
      <c r="F11" s="15">
        <v>0</v>
      </c>
    </row>
    <row r="12" spans="1:6">
      <c r="A12" s="6">
        <v>7</v>
      </c>
      <c r="B12" s="7" t="s">
        <v>93</v>
      </c>
      <c r="C12" s="7" t="s">
        <v>94</v>
      </c>
      <c r="D12" s="15">
        <v>94.42</v>
      </c>
      <c r="E12" s="15">
        <v>94.42</v>
      </c>
      <c r="F12" s="15">
        <v>0</v>
      </c>
    </row>
    <row r="13" spans="1:6">
      <c r="A13" s="6">
        <v>8</v>
      </c>
      <c r="B13" s="7" t="s">
        <v>95</v>
      </c>
      <c r="C13" s="7" t="s">
        <v>96</v>
      </c>
      <c r="D13" s="15">
        <v>94.42</v>
      </c>
      <c r="E13" s="15">
        <v>94.42</v>
      </c>
      <c r="F13" s="15">
        <v>0</v>
      </c>
    </row>
    <row r="14" spans="1:6">
      <c r="A14" s="6">
        <v>9</v>
      </c>
      <c r="B14" s="7" t="s">
        <v>97</v>
      </c>
      <c r="C14" s="7" t="s">
        <v>98</v>
      </c>
      <c r="D14" s="15">
        <v>94.42</v>
      </c>
      <c r="E14" s="15">
        <v>94.42</v>
      </c>
      <c r="F14" s="15">
        <v>0</v>
      </c>
    </row>
    <row r="15" spans="1:6">
      <c r="A15" s="6">
        <v>10</v>
      </c>
      <c r="B15" s="7" t="s">
        <v>99</v>
      </c>
      <c r="C15" s="7" t="s">
        <v>100</v>
      </c>
      <c r="D15" s="15">
        <v>0</v>
      </c>
      <c r="E15" s="15">
        <v>0</v>
      </c>
      <c r="F15" s="15">
        <v>0</v>
      </c>
    </row>
    <row r="16" spans="1:6">
      <c r="A16" s="6">
        <v>11</v>
      </c>
      <c r="B16" s="7" t="s">
        <v>111</v>
      </c>
      <c r="C16" s="7" t="s">
        <v>112</v>
      </c>
      <c r="D16" s="15">
        <v>1345.59</v>
      </c>
      <c r="E16" s="15">
        <f>E17</f>
        <v>831.59</v>
      </c>
      <c r="F16" s="15">
        <v>514</v>
      </c>
    </row>
    <row r="17" spans="1:6">
      <c r="A17" s="6">
        <v>12</v>
      </c>
      <c r="B17" s="7" t="s">
        <v>113</v>
      </c>
      <c r="C17" s="7" t="s">
        <v>114</v>
      </c>
      <c r="D17" s="15">
        <f>D18+D19</f>
        <v>1345.59</v>
      </c>
      <c r="E17" s="15">
        <f>E18+E19</f>
        <v>831.59</v>
      </c>
      <c r="F17" s="15">
        <v>514</v>
      </c>
    </row>
    <row r="18" spans="1:6">
      <c r="A18" s="6">
        <v>13</v>
      </c>
      <c r="B18" s="7" t="s">
        <v>115</v>
      </c>
      <c r="C18" s="7" t="s">
        <v>116</v>
      </c>
      <c r="D18" s="15">
        <v>831.59</v>
      </c>
      <c r="E18" s="15">
        <v>831.59</v>
      </c>
      <c r="F18" s="15">
        <v>0</v>
      </c>
    </row>
    <row r="19" spans="1:6">
      <c r="A19" s="6">
        <v>14</v>
      </c>
      <c r="B19" s="7" t="s">
        <v>117</v>
      </c>
      <c r="C19" s="7" t="s">
        <v>118</v>
      </c>
      <c r="D19" s="15">
        <v>514</v>
      </c>
      <c r="E19" s="15">
        <v>0</v>
      </c>
      <c r="F19" s="15">
        <v>514</v>
      </c>
    </row>
    <row r="20" spans="1:6">
      <c r="A20" s="6">
        <v>15</v>
      </c>
      <c r="B20" s="7" t="s">
        <v>119</v>
      </c>
      <c r="C20" s="7" t="s">
        <v>120</v>
      </c>
      <c r="D20" s="15">
        <v>0</v>
      </c>
      <c r="E20" s="15">
        <v>0</v>
      </c>
      <c r="F20" s="15">
        <v>0</v>
      </c>
    </row>
    <row r="21" spans="1:6">
      <c r="A21" s="6">
        <v>16</v>
      </c>
      <c r="B21" s="7" t="s">
        <v>121</v>
      </c>
      <c r="C21" s="7" t="s">
        <v>116</v>
      </c>
      <c r="D21" s="15">
        <v>0</v>
      </c>
      <c r="E21" s="15">
        <v>0</v>
      </c>
      <c r="F21" s="15">
        <v>0</v>
      </c>
    </row>
    <row r="22" spans="1:6">
      <c r="A22" s="6">
        <v>17</v>
      </c>
      <c r="B22" s="7" t="s">
        <v>122</v>
      </c>
      <c r="C22" s="7" t="s">
        <v>123</v>
      </c>
      <c r="D22" s="15">
        <v>64.53</v>
      </c>
      <c r="E22" s="15">
        <v>64.53</v>
      </c>
      <c r="F22" s="15">
        <v>0</v>
      </c>
    </row>
    <row r="23" spans="1:6">
      <c r="A23" s="6">
        <v>18</v>
      </c>
      <c r="B23" s="7" t="s">
        <v>124</v>
      </c>
      <c r="C23" s="7" t="s">
        <v>125</v>
      </c>
      <c r="D23" s="15">
        <v>64.53</v>
      </c>
      <c r="E23" s="15">
        <v>64.53</v>
      </c>
      <c r="F23" s="15">
        <v>0</v>
      </c>
    </row>
    <row r="24" spans="1:6">
      <c r="A24" s="6">
        <v>19</v>
      </c>
      <c r="B24" s="7" t="s">
        <v>126</v>
      </c>
      <c r="C24" s="7" t="s">
        <v>127</v>
      </c>
      <c r="D24" s="15">
        <v>64.53</v>
      </c>
      <c r="E24" s="15">
        <v>64.53</v>
      </c>
      <c r="F24" s="1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09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5" workbookViewId="0">
      <selection activeCell="G24" sqref="G24"/>
    </sheetView>
  </sheetViews>
  <sheetFormatPr defaultColWidth="9" defaultRowHeight="13.5" outlineLevelCol="5"/>
  <cols>
    <col min="1" max="1" width="6.25" style="17" customWidth="1"/>
    <col min="2" max="2" width="14.375" style="17" customWidth="1"/>
    <col min="3" max="6" width="25" style="17" customWidth="1"/>
    <col min="7" max="16384" width="9" style="17"/>
  </cols>
  <sheetData>
    <row r="1" ht="43.5" customHeight="1" spans="1:6">
      <c r="A1" s="18" t="s">
        <v>146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20" t="s">
        <v>3</v>
      </c>
      <c r="F2" s="20" t="s">
        <v>4</v>
      </c>
    </row>
    <row r="3" spans="1:6">
      <c r="A3" s="22" t="s">
        <v>5</v>
      </c>
      <c r="B3" s="22" t="s">
        <v>62</v>
      </c>
      <c r="C3" s="22" t="str">
        <f>""</f>
        <v/>
      </c>
      <c r="D3" s="22" t="s">
        <v>130</v>
      </c>
      <c r="E3" s="22" t="s">
        <v>130</v>
      </c>
      <c r="F3" s="22" t="s">
        <v>131</v>
      </c>
    </row>
    <row r="4" spans="1:6">
      <c r="A4" s="22" t="s">
        <v>9</v>
      </c>
      <c r="B4" s="22" t="s">
        <v>147</v>
      </c>
      <c r="C4" s="22" t="s">
        <v>71</v>
      </c>
      <c r="D4" s="22" t="s">
        <v>82</v>
      </c>
      <c r="E4" s="22" t="s">
        <v>148</v>
      </c>
      <c r="F4" s="22" t="s">
        <v>149</v>
      </c>
    </row>
    <row r="5" spans="1:6">
      <c r="A5" s="22" t="s">
        <v>9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76</v>
      </c>
    </row>
    <row r="6" spans="1:6">
      <c r="A6" s="23">
        <v>1</v>
      </c>
      <c r="B6" s="24" t="s">
        <v>30</v>
      </c>
      <c r="C6" s="24" t="s">
        <v>82</v>
      </c>
      <c r="D6" s="25">
        <f>D7+D21+D36+D40</f>
        <v>1141.1</v>
      </c>
      <c r="E6" s="25">
        <f>E7+E21+E36+E40</f>
        <v>1029.55</v>
      </c>
      <c r="F6" s="25">
        <v>111.55</v>
      </c>
    </row>
    <row r="7" s="16" customFormat="1" spans="1:6">
      <c r="A7" s="23">
        <v>2</v>
      </c>
      <c r="B7" s="26" t="s">
        <v>150</v>
      </c>
      <c r="C7" s="26" t="s">
        <v>151</v>
      </c>
      <c r="D7" s="27">
        <v>886.14</v>
      </c>
      <c r="E7" s="27">
        <v>886.14</v>
      </c>
      <c r="F7" s="27">
        <v>0</v>
      </c>
    </row>
    <row r="8" s="16" customFormat="1" spans="1:6">
      <c r="A8" s="23">
        <v>3</v>
      </c>
      <c r="B8" s="26" t="s">
        <v>152</v>
      </c>
      <c r="C8" s="26" t="s">
        <v>153</v>
      </c>
      <c r="D8" s="27">
        <v>269.4</v>
      </c>
      <c r="E8" s="27">
        <v>269.4</v>
      </c>
      <c r="F8" s="27">
        <v>0</v>
      </c>
    </row>
    <row r="9" s="16" customFormat="1" spans="1:6">
      <c r="A9" s="23">
        <v>4</v>
      </c>
      <c r="B9" s="26" t="s">
        <v>154</v>
      </c>
      <c r="C9" s="26" t="s">
        <v>155</v>
      </c>
      <c r="D9" s="27">
        <v>300.71</v>
      </c>
      <c r="E9" s="27">
        <v>300.71</v>
      </c>
      <c r="F9" s="27">
        <v>0</v>
      </c>
    </row>
    <row r="10" s="16" customFormat="1" spans="1:6">
      <c r="A10" s="23">
        <v>5</v>
      </c>
      <c r="B10" s="26" t="s">
        <v>156</v>
      </c>
      <c r="C10" s="26" t="s">
        <v>157</v>
      </c>
      <c r="D10" s="27">
        <v>57</v>
      </c>
      <c r="E10" s="27">
        <v>57</v>
      </c>
      <c r="F10" s="27">
        <v>0</v>
      </c>
    </row>
    <row r="11" s="16" customFormat="1" spans="1:6">
      <c r="A11" s="23">
        <v>6</v>
      </c>
      <c r="B11" s="26" t="s">
        <v>158</v>
      </c>
      <c r="C11" s="26" t="s">
        <v>159</v>
      </c>
      <c r="D11" s="27">
        <v>38.62</v>
      </c>
      <c r="E11" s="27">
        <v>38.62</v>
      </c>
      <c r="F11" s="27">
        <v>0</v>
      </c>
    </row>
    <row r="12" s="16" customFormat="1" spans="1:6">
      <c r="A12" s="23">
        <v>7</v>
      </c>
      <c r="B12" s="26" t="s">
        <v>160</v>
      </c>
      <c r="C12" s="26" t="s">
        <v>161</v>
      </c>
      <c r="D12" s="27">
        <v>1.34</v>
      </c>
      <c r="E12" s="27">
        <v>1.34</v>
      </c>
      <c r="F12" s="27">
        <v>0</v>
      </c>
    </row>
    <row r="13" s="16" customFormat="1" spans="1:6">
      <c r="A13" s="23">
        <v>8</v>
      </c>
      <c r="B13" s="26" t="s">
        <v>160</v>
      </c>
      <c r="C13" s="26" t="s">
        <v>162</v>
      </c>
      <c r="D13" s="27">
        <v>0.13</v>
      </c>
      <c r="E13" s="27">
        <v>0.13</v>
      </c>
      <c r="F13" s="27">
        <v>0</v>
      </c>
    </row>
    <row r="14" s="16" customFormat="1" spans="1:6">
      <c r="A14" s="23">
        <v>9</v>
      </c>
      <c r="B14" s="26" t="s">
        <v>160</v>
      </c>
      <c r="C14" s="26" t="s">
        <v>163</v>
      </c>
      <c r="D14" s="27">
        <v>5.38</v>
      </c>
      <c r="E14" s="27">
        <v>5.38</v>
      </c>
      <c r="F14" s="27">
        <v>0</v>
      </c>
    </row>
    <row r="15" s="16" customFormat="1" spans="1:6">
      <c r="A15" s="23">
        <v>10</v>
      </c>
      <c r="B15" s="26" t="s">
        <v>164</v>
      </c>
      <c r="C15" s="26" t="s">
        <v>165</v>
      </c>
      <c r="D15" s="27">
        <v>7.2</v>
      </c>
      <c r="E15" s="27">
        <v>7.2</v>
      </c>
      <c r="F15" s="27">
        <v>0</v>
      </c>
    </row>
    <row r="16" s="16" customFormat="1" spans="1:6">
      <c r="A16" s="23">
        <v>11</v>
      </c>
      <c r="B16" s="26" t="s">
        <v>166</v>
      </c>
      <c r="C16" s="26" t="s">
        <v>167</v>
      </c>
      <c r="D16" s="27">
        <v>107.54</v>
      </c>
      <c r="E16" s="27">
        <v>107.54</v>
      </c>
      <c r="F16" s="27">
        <v>0</v>
      </c>
    </row>
    <row r="17" s="16" customFormat="1" spans="1:6">
      <c r="A17" s="23">
        <v>12</v>
      </c>
      <c r="B17" s="26" t="s">
        <v>168</v>
      </c>
      <c r="C17" s="26" t="s">
        <v>92</v>
      </c>
      <c r="D17" s="27">
        <v>43.02</v>
      </c>
      <c r="E17" s="27">
        <v>43.02</v>
      </c>
      <c r="F17" s="27">
        <v>0</v>
      </c>
    </row>
    <row r="18" spans="1:6">
      <c r="A18" s="23">
        <v>13</v>
      </c>
      <c r="B18" s="24" t="s">
        <v>158</v>
      </c>
      <c r="C18" s="24" t="s">
        <v>169</v>
      </c>
      <c r="D18" s="25">
        <v>0</v>
      </c>
      <c r="E18" s="25">
        <v>0</v>
      </c>
      <c r="F18" s="25">
        <v>0</v>
      </c>
    </row>
    <row r="19" s="16" customFormat="1" spans="1:6">
      <c r="A19" s="23">
        <v>14</v>
      </c>
      <c r="B19" s="26" t="s">
        <v>170</v>
      </c>
      <c r="C19" s="26" t="s">
        <v>171</v>
      </c>
      <c r="D19" s="27">
        <v>55.8</v>
      </c>
      <c r="E19" s="27">
        <v>55.8</v>
      </c>
      <c r="F19" s="27">
        <v>0</v>
      </c>
    </row>
    <row r="20" spans="1:6">
      <c r="A20" s="23">
        <v>15</v>
      </c>
      <c r="B20" s="24" t="s">
        <v>160</v>
      </c>
      <c r="C20" s="24" t="s">
        <v>172</v>
      </c>
      <c r="D20" s="25">
        <v>0</v>
      </c>
      <c r="E20" s="25">
        <v>0</v>
      </c>
      <c r="F20" s="25">
        <v>0</v>
      </c>
    </row>
    <row r="21" s="16" customFormat="1" spans="1:6">
      <c r="A21" s="23">
        <v>16</v>
      </c>
      <c r="B21" s="26" t="s">
        <v>173</v>
      </c>
      <c r="C21" s="26" t="s">
        <v>174</v>
      </c>
      <c r="D21" s="27">
        <v>180.55</v>
      </c>
      <c r="E21" s="27">
        <v>69</v>
      </c>
      <c r="F21" s="27">
        <v>111.55</v>
      </c>
    </row>
    <row r="22" s="16" customFormat="1" spans="1:6">
      <c r="A22" s="23">
        <v>17</v>
      </c>
      <c r="B22" s="26" t="s">
        <v>175</v>
      </c>
      <c r="C22" s="26" t="s">
        <v>176</v>
      </c>
      <c r="D22" s="27">
        <v>7.82</v>
      </c>
      <c r="E22" s="27">
        <v>0</v>
      </c>
      <c r="F22" s="27">
        <v>7.82</v>
      </c>
    </row>
    <row r="23" spans="1:6">
      <c r="A23" s="23">
        <v>18</v>
      </c>
      <c r="B23" s="24" t="s">
        <v>177</v>
      </c>
      <c r="C23" s="24" t="s">
        <v>178</v>
      </c>
      <c r="D23" s="25">
        <v>0</v>
      </c>
      <c r="E23" s="25">
        <v>0</v>
      </c>
      <c r="F23" s="25">
        <v>0</v>
      </c>
    </row>
    <row r="24" s="16" customFormat="1" spans="1:6">
      <c r="A24" s="23">
        <v>19</v>
      </c>
      <c r="B24" s="26" t="s">
        <v>179</v>
      </c>
      <c r="C24" s="26" t="s">
        <v>180</v>
      </c>
      <c r="D24" s="27">
        <v>3</v>
      </c>
      <c r="E24" s="27">
        <v>0</v>
      </c>
      <c r="F24" s="27">
        <v>3</v>
      </c>
    </row>
    <row r="25" s="16" customFormat="1" spans="1:6">
      <c r="A25" s="23">
        <v>20</v>
      </c>
      <c r="B25" s="26" t="s">
        <v>181</v>
      </c>
      <c r="C25" s="26" t="s">
        <v>182</v>
      </c>
      <c r="D25" s="27">
        <v>3</v>
      </c>
      <c r="E25" s="27">
        <v>0</v>
      </c>
      <c r="F25" s="27">
        <v>3</v>
      </c>
    </row>
    <row r="26" s="16" customFormat="1" spans="1:6">
      <c r="A26" s="23">
        <v>21</v>
      </c>
      <c r="B26" s="26" t="s">
        <v>183</v>
      </c>
      <c r="C26" s="26" t="s">
        <v>184</v>
      </c>
      <c r="D26" s="27">
        <v>3</v>
      </c>
      <c r="E26" s="27">
        <v>0</v>
      </c>
      <c r="F26" s="27">
        <v>3</v>
      </c>
    </row>
    <row r="27" s="16" customFormat="1" spans="1:6">
      <c r="A27" s="23">
        <v>22</v>
      </c>
      <c r="B27" s="26" t="s">
        <v>183</v>
      </c>
      <c r="C27" s="26" t="s">
        <v>185</v>
      </c>
      <c r="D27" s="27">
        <v>32</v>
      </c>
      <c r="E27" s="27">
        <v>32</v>
      </c>
      <c r="F27" s="27">
        <v>0</v>
      </c>
    </row>
    <row r="28" s="16" customFormat="1" spans="1:6">
      <c r="A28" s="23">
        <v>23</v>
      </c>
      <c r="B28" s="26" t="s">
        <v>186</v>
      </c>
      <c r="C28" s="26" t="s">
        <v>187</v>
      </c>
      <c r="D28" s="27">
        <v>9.98</v>
      </c>
      <c r="E28" s="27">
        <v>0</v>
      </c>
      <c r="F28" s="27">
        <v>9.98</v>
      </c>
    </row>
    <row r="29" s="16" customFormat="1" spans="1:6">
      <c r="A29" s="23">
        <v>24</v>
      </c>
      <c r="B29" s="26" t="s">
        <v>188</v>
      </c>
      <c r="C29" s="26" t="s">
        <v>189</v>
      </c>
      <c r="D29" s="27">
        <v>3</v>
      </c>
      <c r="E29" s="27">
        <v>0</v>
      </c>
      <c r="F29" s="27">
        <v>3</v>
      </c>
    </row>
    <row r="30" s="16" customFormat="1" spans="1:6">
      <c r="A30" s="23">
        <v>25</v>
      </c>
      <c r="B30" s="26" t="s">
        <v>190</v>
      </c>
      <c r="C30" s="26" t="s">
        <v>191</v>
      </c>
      <c r="D30" s="27">
        <v>34.28</v>
      </c>
      <c r="E30" s="27">
        <v>0</v>
      </c>
      <c r="F30" s="27">
        <v>34.28</v>
      </c>
    </row>
    <row r="31" s="16" customFormat="1" spans="1:6">
      <c r="A31" s="23">
        <v>26</v>
      </c>
      <c r="B31" s="26" t="s">
        <v>192</v>
      </c>
      <c r="C31" s="26" t="s">
        <v>193</v>
      </c>
      <c r="D31" s="27">
        <v>9.55</v>
      </c>
      <c r="E31" s="27"/>
      <c r="F31" s="27">
        <v>9.55</v>
      </c>
    </row>
    <row r="32" s="16" customFormat="1" spans="1:6">
      <c r="A32" s="23">
        <v>27</v>
      </c>
      <c r="B32" s="26" t="s">
        <v>194</v>
      </c>
      <c r="C32" s="26" t="s">
        <v>195</v>
      </c>
      <c r="D32" s="27">
        <v>7.92</v>
      </c>
      <c r="E32" s="27">
        <v>0</v>
      </c>
      <c r="F32" s="27">
        <v>7.92</v>
      </c>
    </row>
    <row r="33" s="16" customFormat="1" spans="1:6">
      <c r="A33" s="23">
        <v>28</v>
      </c>
      <c r="B33" s="26" t="s">
        <v>196</v>
      </c>
      <c r="C33" s="26" t="s">
        <v>197</v>
      </c>
      <c r="D33" s="27">
        <v>30</v>
      </c>
      <c r="E33" s="27">
        <v>0</v>
      </c>
      <c r="F33" s="27">
        <v>30</v>
      </c>
    </row>
    <row r="34" s="16" customFormat="1" spans="1:6">
      <c r="A34" s="23">
        <v>29</v>
      </c>
      <c r="B34" s="26" t="s">
        <v>198</v>
      </c>
      <c r="C34" s="26" t="s">
        <v>199</v>
      </c>
      <c r="D34" s="27">
        <v>37</v>
      </c>
      <c r="E34" s="27">
        <v>37</v>
      </c>
      <c r="F34" s="27">
        <v>0</v>
      </c>
    </row>
    <row r="35" spans="1:6">
      <c r="A35" s="23">
        <v>30</v>
      </c>
      <c r="B35" s="24" t="s">
        <v>200</v>
      </c>
      <c r="C35" s="24" t="s">
        <v>201</v>
      </c>
      <c r="D35" s="25">
        <v>0</v>
      </c>
      <c r="E35" s="25">
        <v>0</v>
      </c>
      <c r="F35" s="27">
        <v>0</v>
      </c>
    </row>
    <row r="36" s="16" customFormat="1" spans="1:6">
      <c r="A36" s="23">
        <v>31</v>
      </c>
      <c r="B36" s="26" t="s">
        <v>202</v>
      </c>
      <c r="C36" s="26" t="s">
        <v>203</v>
      </c>
      <c r="D36" s="27">
        <v>9.88</v>
      </c>
      <c r="E36" s="27">
        <v>9.88</v>
      </c>
      <c r="F36" s="27">
        <v>0</v>
      </c>
    </row>
    <row r="37" s="16" customFormat="1" spans="1:6">
      <c r="A37" s="23">
        <v>32</v>
      </c>
      <c r="B37" s="26" t="s">
        <v>204</v>
      </c>
      <c r="C37" s="26" t="s">
        <v>205</v>
      </c>
      <c r="D37" s="27">
        <v>8</v>
      </c>
      <c r="E37" s="27">
        <v>8</v>
      </c>
      <c r="F37" s="27">
        <v>0</v>
      </c>
    </row>
    <row r="38" s="16" customFormat="1" spans="1:6">
      <c r="A38" s="23">
        <v>33</v>
      </c>
      <c r="B38" s="26" t="s">
        <v>206</v>
      </c>
      <c r="C38" s="26" t="s">
        <v>207</v>
      </c>
      <c r="D38" s="27">
        <v>0.73</v>
      </c>
      <c r="E38" s="27">
        <v>0.73</v>
      </c>
      <c r="F38" s="27">
        <v>0</v>
      </c>
    </row>
    <row r="39" s="16" customFormat="1" spans="1:6">
      <c r="A39" s="23">
        <v>34</v>
      </c>
      <c r="B39" s="26" t="s">
        <v>208</v>
      </c>
      <c r="C39" s="26" t="s">
        <v>209</v>
      </c>
      <c r="D39" s="27">
        <v>1.15</v>
      </c>
      <c r="E39" s="27">
        <v>1.15</v>
      </c>
      <c r="F39" s="27">
        <v>0</v>
      </c>
    </row>
    <row r="40" s="16" customFormat="1" spans="1:6">
      <c r="A40" s="23">
        <v>35</v>
      </c>
      <c r="B40" s="28">
        <v>30311</v>
      </c>
      <c r="C40" s="29" t="s">
        <v>127</v>
      </c>
      <c r="D40" s="30">
        <v>64.53</v>
      </c>
      <c r="E40" s="30">
        <v>64.53</v>
      </c>
      <c r="F40" s="27">
        <v>0</v>
      </c>
    </row>
  </sheetData>
  <mergeCells count="5">
    <mergeCell ref="A1:F1"/>
    <mergeCell ref="A2:D2"/>
    <mergeCell ref="B3:C3"/>
    <mergeCell ref="D3:F3"/>
    <mergeCell ref="A3:A4"/>
  </mergeCells>
  <pageMargins left="1.06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6" sqref="A6:A11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ht="62.25" customHeight="1" spans="1:6">
      <c r="A1" s="1" t="s">
        <v>210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>
      <c r="A2" s="4" t="s">
        <v>1</v>
      </c>
      <c r="B2" s="2" t="str">
        <f>""</f>
        <v/>
      </c>
      <c r="C2" s="3" t="s">
        <v>2</v>
      </c>
      <c r="D2" s="2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5" t="str">
        <f>""</f>
        <v/>
      </c>
      <c r="D3" s="5" t="s">
        <v>82</v>
      </c>
      <c r="E3" s="5" t="s">
        <v>130</v>
      </c>
      <c r="F3" s="5" t="s">
        <v>131</v>
      </c>
    </row>
    <row r="4" spans="1:6">
      <c r="A4" s="5" t="s">
        <v>9</v>
      </c>
      <c r="B4" s="5" t="s">
        <v>70</v>
      </c>
      <c r="C4" s="5" t="s">
        <v>71</v>
      </c>
      <c r="D4" s="5" t="str">
        <f>""</f>
        <v/>
      </c>
      <c r="E4" s="5" t="str">
        <f>""</f>
        <v/>
      </c>
      <c r="F4" s="5" t="s">
        <v>75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</row>
    <row r="6" spans="1:6">
      <c r="A6" s="6">
        <v>1</v>
      </c>
      <c r="B6" s="7" t="s">
        <v>30</v>
      </c>
      <c r="C6" s="7" t="s">
        <v>82</v>
      </c>
      <c r="D6" s="15">
        <f t="shared" ref="D6:F6" si="0">D7</f>
        <v>20497.84</v>
      </c>
      <c r="E6" s="15">
        <f t="shared" si="0"/>
        <v>20497.84</v>
      </c>
      <c r="F6" s="15">
        <f t="shared" si="0"/>
        <v>20497.84</v>
      </c>
    </row>
    <row r="7" spans="1:6">
      <c r="A7" s="6">
        <v>2</v>
      </c>
      <c r="B7" s="7" t="s">
        <v>101</v>
      </c>
      <c r="C7" s="7" t="s">
        <v>102</v>
      </c>
      <c r="D7" s="15">
        <f t="shared" ref="D7:F7" si="1">D8+D9+D10+D11</f>
        <v>20497.84</v>
      </c>
      <c r="E7" s="15">
        <f t="shared" si="1"/>
        <v>20497.84</v>
      </c>
      <c r="F7" s="15">
        <f t="shared" si="1"/>
        <v>20497.84</v>
      </c>
    </row>
    <row r="8" spans="1:6">
      <c r="A8" s="6">
        <v>3</v>
      </c>
      <c r="B8" s="7" t="s">
        <v>117</v>
      </c>
      <c r="C8" s="7" t="s">
        <v>118</v>
      </c>
      <c r="D8" s="15">
        <v>514</v>
      </c>
      <c r="E8" s="15">
        <v>514</v>
      </c>
      <c r="F8" s="15">
        <v>514</v>
      </c>
    </row>
    <row r="9" spans="1:6">
      <c r="A9" s="6">
        <v>4</v>
      </c>
      <c r="B9" s="7" t="s">
        <v>107</v>
      </c>
      <c r="C9" s="7" t="s">
        <v>108</v>
      </c>
      <c r="D9" s="15">
        <v>17390.07</v>
      </c>
      <c r="E9" s="15">
        <v>17390.07</v>
      </c>
      <c r="F9" s="15">
        <v>17390.07</v>
      </c>
    </row>
    <row r="10" spans="1:6">
      <c r="A10" s="6">
        <v>5</v>
      </c>
      <c r="B10" s="7" t="s">
        <v>105</v>
      </c>
      <c r="C10" s="7" t="s">
        <v>106</v>
      </c>
      <c r="D10" s="15">
        <v>1321.02</v>
      </c>
      <c r="E10" s="15">
        <v>1321.02</v>
      </c>
      <c r="F10" s="15">
        <v>1321.02</v>
      </c>
    </row>
    <row r="11" spans="1:6">
      <c r="A11" s="6">
        <v>6</v>
      </c>
      <c r="B11" s="7" t="s">
        <v>109</v>
      </c>
      <c r="C11" s="7" t="s">
        <v>110</v>
      </c>
      <c r="D11" s="15">
        <v>1272.75</v>
      </c>
      <c r="E11" s="15">
        <v>1272.75</v>
      </c>
      <c r="F11" s="15">
        <v>1272.75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1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2" sqref="E2"/>
    </sheetView>
  </sheetViews>
  <sheetFormatPr defaultColWidth="9" defaultRowHeight="13.5"/>
  <cols>
    <col min="1" max="1" width="6.25" customWidth="1"/>
    <col min="2" max="2" width="14.375" customWidth="1"/>
    <col min="3" max="6" width="25" customWidth="1"/>
  </cols>
  <sheetData>
    <row r="1" ht="39.75" customHeight="1" spans="1:6">
      <c r="A1" s="1" t="s">
        <v>211</v>
      </c>
      <c r="B1" s="9"/>
      <c r="C1" s="9"/>
      <c r="D1" s="9"/>
      <c r="E1" s="3"/>
      <c r="F1" s="9"/>
    </row>
    <row r="2" spans="1:6">
      <c r="A2" s="4" t="s">
        <v>1</v>
      </c>
      <c r="B2" s="9"/>
      <c r="C2" s="3" t="s">
        <v>2</v>
      </c>
      <c r="D2" s="9"/>
      <c r="E2" s="3" t="s">
        <v>3</v>
      </c>
      <c r="F2" s="3" t="s">
        <v>4</v>
      </c>
    </row>
    <row r="3" spans="1:6">
      <c r="A3" s="5" t="s">
        <v>5</v>
      </c>
      <c r="B3" s="5" t="s">
        <v>62</v>
      </c>
      <c r="C3" s="10"/>
      <c r="D3" s="5" t="s">
        <v>82</v>
      </c>
      <c r="E3" s="5" t="s">
        <v>130</v>
      </c>
      <c r="F3" s="5" t="s">
        <v>131</v>
      </c>
    </row>
    <row r="4" spans="1:6">
      <c r="A4" s="5" t="s">
        <v>9</v>
      </c>
      <c r="B4" s="5" t="s">
        <v>70</v>
      </c>
      <c r="C4" s="5" t="s">
        <v>71</v>
      </c>
      <c r="D4" s="10"/>
      <c r="E4" s="10"/>
      <c r="F4" s="5" t="s">
        <v>75</v>
      </c>
    </row>
    <row r="5" spans="1:6">
      <c r="A5" s="5" t="s">
        <v>9</v>
      </c>
      <c r="B5" s="10"/>
      <c r="C5" s="10"/>
      <c r="D5" s="10"/>
      <c r="E5" s="10"/>
      <c r="F5" s="10"/>
    </row>
    <row r="6" spans="1:6">
      <c r="A6" s="11"/>
      <c r="B6" s="11"/>
      <c r="C6" s="11"/>
      <c r="D6" s="11"/>
      <c r="E6" s="11"/>
      <c r="F6" s="11"/>
    </row>
    <row r="7" spans="1:6">
      <c r="A7" s="11"/>
      <c r="B7" s="11"/>
      <c r="C7" s="11"/>
      <c r="D7" s="11"/>
      <c r="E7" s="11"/>
      <c r="F7" s="11"/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ht="20.25" customHeight="1" spans="1:10">
      <c r="A15" s="13" t="s">
        <v>212</v>
      </c>
      <c r="B15" s="13"/>
      <c r="C15" s="13"/>
      <c r="D15" s="13"/>
      <c r="E15" s="13"/>
      <c r="F15" s="13"/>
      <c r="G15" s="14" t="s">
        <v>30</v>
      </c>
      <c r="H15" s="14" t="s">
        <v>30</v>
      </c>
      <c r="I15" s="14" t="s">
        <v>30</v>
      </c>
      <c r="J15" s="14" t="s">
        <v>30</v>
      </c>
    </row>
  </sheetData>
  <mergeCells count="8">
    <mergeCell ref="A1:F1"/>
    <mergeCell ref="A2:D2"/>
    <mergeCell ref="B3:C3"/>
    <mergeCell ref="A15:F15"/>
    <mergeCell ref="A3:A4"/>
    <mergeCell ref="D3:D4"/>
    <mergeCell ref="E3:E4"/>
    <mergeCell ref="F3:F4"/>
  </mergeCells>
  <pageMargins left="0.7" right="0.7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2" sqref="F2"/>
    </sheetView>
  </sheetViews>
  <sheetFormatPr defaultColWidth="9" defaultRowHeight="13.5" outlineLevelCol="6"/>
  <cols>
    <col min="1" max="1" width="6.25" customWidth="1"/>
    <col min="2" max="2" width="32.5" customWidth="1"/>
    <col min="3" max="7" width="20" customWidth="1"/>
  </cols>
  <sheetData>
    <row r="1" ht="53.25" customHeight="1" spans="1:7">
      <c r="A1" s="1" t="s">
        <v>213</v>
      </c>
      <c r="B1" s="2" t="str">
        <f t="shared" ref="B1:G1" si="0">""</f>
        <v/>
      </c>
      <c r="C1" s="2" t="str">
        <f t="shared" si="0"/>
        <v/>
      </c>
      <c r="D1" s="2" t="str">
        <f t="shared" si="0"/>
        <v/>
      </c>
      <c r="E1" s="3" t="str">
        <f t="shared" si="0"/>
        <v/>
      </c>
      <c r="F1" s="2" t="str">
        <f t="shared" si="0"/>
        <v/>
      </c>
      <c r="G1" s="2" t="str">
        <f t="shared" si="0"/>
        <v/>
      </c>
    </row>
    <row r="2" spans="1:7">
      <c r="A2" s="4" t="s">
        <v>1</v>
      </c>
      <c r="B2" s="2" t="str">
        <f>""</f>
        <v/>
      </c>
      <c r="C2" s="2" t="str">
        <f>""</f>
        <v/>
      </c>
      <c r="D2" s="3" t="s">
        <v>2</v>
      </c>
      <c r="E2" s="4" t="str">
        <f>""</f>
        <v/>
      </c>
      <c r="F2" s="3" t="s">
        <v>3</v>
      </c>
      <c r="G2" s="3" t="s">
        <v>4</v>
      </c>
    </row>
    <row r="3" spans="1:7">
      <c r="A3" s="5" t="s">
        <v>5</v>
      </c>
      <c r="B3" s="5" t="s">
        <v>214</v>
      </c>
      <c r="C3" s="5" t="s">
        <v>7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spans="1:7">
      <c r="A4" s="5" t="s">
        <v>9</v>
      </c>
      <c r="B4" s="5" t="str">
        <f>""</f>
        <v/>
      </c>
      <c r="C4" s="5" t="s">
        <v>82</v>
      </c>
      <c r="D4" s="5" t="s">
        <v>138</v>
      </c>
      <c r="E4" s="5" t="s">
        <v>215</v>
      </c>
      <c r="F4" s="5" t="s">
        <v>140</v>
      </c>
      <c r="G4" s="5" t="s">
        <v>216</v>
      </c>
    </row>
    <row r="5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76</v>
      </c>
      <c r="G5" s="5" t="s">
        <v>77</v>
      </c>
    </row>
    <row r="6" spans="1:7">
      <c r="A6" s="6">
        <f t="shared" ref="A6:A11" si="1">ROW()</f>
        <v>6</v>
      </c>
      <c r="B6" s="7" t="s">
        <v>59</v>
      </c>
      <c r="C6" s="8">
        <v>59</v>
      </c>
      <c r="D6" s="8">
        <v>30</v>
      </c>
      <c r="E6" s="8">
        <v>29</v>
      </c>
      <c r="F6" s="8">
        <v>0</v>
      </c>
      <c r="G6" s="8">
        <v>0</v>
      </c>
    </row>
    <row r="7" spans="1:7">
      <c r="A7" s="6">
        <f t="shared" si="1"/>
        <v>7</v>
      </c>
      <c r="B7" s="7" t="s">
        <v>217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 t="shared" si="1"/>
        <v>8</v>
      </c>
      <c r="B8" s="7" t="s">
        <v>218</v>
      </c>
      <c r="C8" s="8">
        <v>59</v>
      </c>
      <c r="D8" s="8">
        <v>30</v>
      </c>
      <c r="E8" s="8">
        <v>29</v>
      </c>
      <c r="F8" s="8">
        <v>0</v>
      </c>
      <c r="G8" s="8">
        <v>0</v>
      </c>
    </row>
    <row r="9" spans="1:7">
      <c r="A9" s="6">
        <f t="shared" si="1"/>
        <v>9</v>
      </c>
      <c r="B9" s="7" t="s">
        <v>219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6">
        <f t="shared" si="1"/>
        <v>10</v>
      </c>
      <c r="B10" s="7" t="s">
        <v>220</v>
      </c>
      <c r="C10" s="8">
        <v>59</v>
      </c>
      <c r="D10" s="8">
        <v>30</v>
      </c>
      <c r="E10" s="8">
        <v>29</v>
      </c>
      <c r="F10" s="8">
        <v>0</v>
      </c>
      <c r="G10" s="8">
        <v>0</v>
      </c>
    </row>
    <row r="11" spans="1:7">
      <c r="A11" s="6">
        <f t="shared" si="1"/>
        <v>11</v>
      </c>
      <c r="B11" s="7" t="s">
        <v>221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2024-11-29T01:46:27Z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F653D1E54D504B5DAD9405E458BA787A_13</vt:lpwstr>
  </property>
  <property fmtid="{D5CDD505-2E9C-101B-9397-08002B2CF9AE}" pid="3" name="KSOProductBuildVer">
    <vt:lpwstr>2052-12.1.0.18276</vt:lpwstr>
  </property>
</Properties>
</file>