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145" windowHeight="9675"/>
  </bookViews>
  <sheets>
    <sheet name="附件1部门自评--预算部门具体项目汇总表" sheetId="3" r:id="rId1"/>
  </sheets>
  <calcPr calcId="114210"/>
</workbook>
</file>

<file path=xl/calcChain.xml><?xml version="1.0" encoding="utf-8"?>
<calcChain xmlns="http://schemas.openxmlformats.org/spreadsheetml/2006/main">
  <c r="E15" i="3"/>
  <c r="D15"/>
  <c r="E16"/>
  <c r="D16"/>
  <c r="E17"/>
  <c r="D17"/>
  <c r="E18"/>
  <c r="D18"/>
  <c r="E19"/>
  <c r="D19"/>
  <c r="E20"/>
  <c r="D20"/>
  <c r="E21"/>
  <c r="D21"/>
  <c r="E22"/>
  <c r="D22"/>
  <c r="E23"/>
  <c r="D23"/>
  <c r="E24"/>
  <c r="D24"/>
  <c r="E25"/>
  <c r="D25"/>
  <c r="E26"/>
  <c r="D26"/>
  <c r="E27"/>
  <c r="D27"/>
  <c r="E28"/>
  <c r="D28"/>
  <c r="E29"/>
  <c r="D29"/>
  <c r="E30"/>
  <c r="D30"/>
  <c r="E31"/>
  <c r="D31"/>
  <c r="E32"/>
  <c r="D32"/>
  <c r="E33"/>
  <c r="D33"/>
  <c r="E34"/>
  <c r="D34"/>
  <c r="E35"/>
  <c r="D35"/>
  <c r="E36"/>
  <c r="D36"/>
  <c r="E37"/>
  <c r="D37"/>
  <c r="E38"/>
  <c r="D38"/>
  <c r="E39"/>
  <c r="D39"/>
  <c r="E40"/>
  <c r="D40"/>
  <c r="E41"/>
  <c r="D41"/>
  <c r="E42"/>
  <c r="D42"/>
  <c r="E43"/>
  <c r="D43"/>
  <c r="E44"/>
  <c r="D44"/>
  <c r="E45"/>
  <c r="D45"/>
  <c r="E46"/>
  <c r="D46"/>
  <c r="E47"/>
  <c r="D47"/>
  <c r="E48"/>
  <c r="D48"/>
  <c r="E49"/>
  <c r="D49"/>
  <c r="E50"/>
  <c r="D50"/>
  <c r="E51"/>
  <c r="D51"/>
  <c r="E52"/>
  <c r="D52"/>
  <c r="E53"/>
  <c r="D53"/>
  <c r="E54"/>
  <c r="D54"/>
  <c r="E10"/>
  <c r="D10"/>
  <c r="E11"/>
  <c r="D11"/>
  <c r="E12"/>
  <c r="D12"/>
  <c r="E13"/>
  <c r="D13"/>
  <c r="E14"/>
  <c r="D14"/>
  <c r="E9"/>
  <c r="D9"/>
  <c r="F8"/>
  <c r="G8"/>
  <c r="H8"/>
  <c r="I8"/>
  <c r="J8"/>
  <c r="K8"/>
  <c r="L8"/>
  <c r="M8"/>
  <c r="N8"/>
  <c r="O8"/>
  <c r="P8"/>
  <c r="Q8"/>
  <c r="E8"/>
  <c r="R8"/>
  <c r="S8"/>
  <c r="D8"/>
  <c r="U54"/>
  <c r="T54"/>
  <c r="AJ54"/>
  <c r="U55"/>
  <c r="T55"/>
  <c r="AJ55"/>
  <c r="U56"/>
  <c r="T56"/>
  <c r="AJ56"/>
  <c r="U57"/>
  <c r="T57"/>
  <c r="AJ57"/>
  <c r="U58"/>
  <c r="T58"/>
  <c r="AJ58"/>
  <c r="U59"/>
  <c r="T59"/>
  <c r="AJ59"/>
  <c r="U60"/>
  <c r="T60"/>
  <c r="AJ60"/>
  <c r="U61"/>
  <c r="T61"/>
  <c r="AJ61"/>
  <c r="U62"/>
  <c r="T62"/>
  <c r="AJ62"/>
  <c r="U63"/>
  <c r="T63"/>
  <c r="AJ63"/>
  <c r="U64"/>
  <c r="T64"/>
  <c r="AJ64"/>
  <c r="U65"/>
  <c r="T65"/>
  <c r="AJ65"/>
  <c r="U66"/>
  <c r="T66"/>
  <c r="AJ66"/>
  <c r="U67"/>
  <c r="T67"/>
  <c r="AJ67"/>
  <c r="U68"/>
  <c r="T68"/>
  <c r="AJ68"/>
  <c r="U69"/>
  <c r="T69"/>
  <c r="AJ69"/>
  <c r="U70"/>
  <c r="T70"/>
  <c r="AJ70"/>
  <c r="U71"/>
  <c r="T71"/>
  <c r="AJ71"/>
  <c r="U72"/>
  <c r="T72"/>
  <c r="AJ72"/>
  <c r="U73"/>
  <c r="T73"/>
  <c r="AJ73"/>
  <c r="U74"/>
  <c r="T74"/>
  <c r="AJ74"/>
  <c r="U75"/>
  <c r="T75"/>
  <c r="AJ75"/>
  <c r="U76"/>
  <c r="T76"/>
  <c r="AJ76"/>
  <c r="U77"/>
  <c r="T77"/>
  <c r="AJ77"/>
  <c r="U78"/>
  <c r="T78"/>
  <c r="AJ78"/>
  <c r="U79"/>
  <c r="T79"/>
  <c r="AJ79"/>
  <c r="U80"/>
  <c r="T80"/>
  <c r="AJ80"/>
  <c r="U81"/>
  <c r="T81"/>
  <c r="AJ81"/>
  <c r="U82"/>
  <c r="T82"/>
  <c r="AJ82"/>
  <c r="U83"/>
  <c r="T83"/>
  <c r="AJ83"/>
  <c r="U84"/>
  <c r="T84"/>
  <c r="AJ84"/>
  <c r="U85"/>
  <c r="U8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AI8"/>
  <c r="AH8"/>
  <c r="V8"/>
  <c r="W8"/>
  <c r="X8"/>
  <c r="Y8"/>
  <c r="Z8"/>
  <c r="AA8"/>
  <c r="AB8"/>
  <c r="AC8"/>
  <c r="AD8"/>
  <c r="AE8"/>
  <c r="AF8"/>
  <c r="AG8"/>
  <c r="U8"/>
  <c r="T8"/>
  <c r="AJ8"/>
  <c r="U24"/>
  <c r="T24"/>
  <c r="AJ24"/>
  <c r="U25"/>
  <c r="T25"/>
  <c r="AJ25"/>
  <c r="U26"/>
  <c r="T26"/>
  <c r="AJ26"/>
  <c r="U27"/>
  <c r="T27"/>
  <c r="AJ27"/>
  <c r="U28"/>
  <c r="T28"/>
  <c r="AJ28"/>
  <c r="U29"/>
  <c r="T29"/>
  <c r="AJ29"/>
  <c r="U30"/>
  <c r="T30"/>
  <c r="AJ30"/>
  <c r="U31"/>
  <c r="T31"/>
  <c r="AJ31"/>
  <c r="U32"/>
  <c r="T32"/>
  <c r="AJ32"/>
  <c r="U33"/>
  <c r="T33"/>
  <c r="AJ33"/>
  <c r="U34"/>
  <c r="T34"/>
  <c r="AJ34"/>
  <c r="U35"/>
  <c r="T35"/>
  <c r="AJ35"/>
  <c r="U36"/>
  <c r="T36"/>
  <c r="AJ36"/>
  <c r="U38"/>
  <c r="T38"/>
  <c r="AJ38"/>
  <c r="U39"/>
  <c r="T39"/>
  <c r="AJ39"/>
  <c r="U40"/>
  <c r="T40"/>
  <c r="AJ40"/>
  <c r="U41"/>
  <c r="T41"/>
  <c r="AJ41"/>
  <c r="U42"/>
  <c r="T42"/>
  <c r="AJ42"/>
  <c r="U44"/>
  <c r="T44"/>
  <c r="AJ44"/>
  <c r="U45"/>
  <c r="T45"/>
  <c r="AJ45"/>
  <c r="U46"/>
  <c r="T46"/>
  <c r="AJ46"/>
  <c r="U47"/>
  <c r="T47"/>
  <c r="AJ47"/>
  <c r="U48"/>
  <c r="T48"/>
  <c r="AJ48"/>
  <c r="U49"/>
  <c r="T49"/>
  <c r="AJ49"/>
  <c r="U50"/>
  <c r="T50"/>
  <c r="AJ50"/>
  <c r="U51"/>
  <c r="T51"/>
  <c r="AJ51"/>
  <c r="U52"/>
  <c r="T52"/>
  <c r="AJ52"/>
  <c r="AJ53"/>
  <c r="U10"/>
  <c r="T10"/>
  <c r="AJ10"/>
  <c r="U11"/>
  <c r="T11"/>
  <c r="AJ11"/>
  <c r="U12"/>
  <c r="T12"/>
  <c r="AJ12"/>
  <c r="U13"/>
  <c r="T13"/>
  <c r="AJ13"/>
  <c r="U14"/>
  <c r="T14"/>
  <c r="AJ14"/>
  <c r="U15"/>
  <c r="T15"/>
  <c r="AJ15"/>
  <c r="U16"/>
  <c r="T16"/>
  <c r="AJ16"/>
  <c r="U17"/>
  <c r="T17"/>
  <c r="AJ17"/>
  <c r="U18"/>
  <c r="T18"/>
  <c r="AJ18"/>
  <c r="U19"/>
  <c r="T19"/>
  <c r="AJ19"/>
  <c r="U20"/>
  <c r="T20"/>
  <c r="AJ20"/>
  <c r="U21"/>
  <c r="T21"/>
  <c r="AJ21"/>
  <c r="U22"/>
  <c r="T22"/>
  <c r="AJ22"/>
  <c r="U23"/>
  <c r="T23"/>
  <c r="AJ23"/>
  <c r="U9"/>
  <c r="T9"/>
  <c r="AJ9"/>
  <c r="U37"/>
  <c r="T37"/>
  <c r="U43"/>
  <c r="T43"/>
  <c r="T86"/>
  <c r="E86"/>
  <c r="D86"/>
  <c r="T85"/>
  <c r="E85"/>
  <c r="D85"/>
  <c r="U53"/>
</calcChain>
</file>

<file path=xl/sharedStrings.xml><?xml version="1.0" encoding="utf-8"?>
<sst xmlns="http://schemas.openxmlformats.org/spreadsheetml/2006/main" count="363" uniqueCount="108">
  <si>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</si>
  <si>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</si>
  <si>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</si>
  <si>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</si>
  <si>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</si>
  <si>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</si>
  <si>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</si>
  <si>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</si>
  <si>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</si>
  <si>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</si>
  <si>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</si>
  <si>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</si>
  <si>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</si>
  <si>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</si>
  <si>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</si>
  <si>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</si>
  <si>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</si>
  <si>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</si>
  <si>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</si>
  <si>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</si>
  <si>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</si>
  <si>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</si>
  <si>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</si>
  <si>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</si>
  <si>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备注：评价总分设置为100分，得分与等级对应关系为：90分及以上为优、80（含）-89分为良、60（含）-79分为中、60分以下为差。涉密项目不予公开。</t>
  </si>
  <si>
    <t>公安局</t>
    <phoneticPr fontId="8" type="noConversion"/>
  </si>
  <si>
    <t xml:space="preserve">  后勤保障经费</t>
  </si>
  <si>
    <t xml:space="preserve">  警务站经费</t>
  </si>
  <si>
    <t xml:space="preserve">  辅警体检费</t>
  </si>
  <si>
    <t xml:space="preserve">  援疆民警生活补贴</t>
  </si>
  <si>
    <t xml:space="preserve">  原招聘民警生活补助</t>
  </si>
  <si>
    <t xml:space="preserve">  信访经费</t>
  </si>
  <si>
    <t xml:space="preserve">  户政证簿耗材专项资金</t>
  </si>
  <si>
    <t xml:space="preserve">  看守所空气源热泵、燃气炉设备采购</t>
  </si>
  <si>
    <t xml:space="preserve">  警辅服装购置费</t>
  </si>
  <si>
    <t xml:space="preserve">  劳务外包经费</t>
  </si>
  <si>
    <t xml:space="preserve">  特警队员伙食补助</t>
  </si>
  <si>
    <t xml:space="preserve">  巡警巡逻车辆运行维护费</t>
  </si>
  <si>
    <t xml:space="preserve">  人口信息管理系统升级改造项目资金</t>
  </si>
  <si>
    <t xml:space="preserve">  监控电费</t>
  </si>
  <si>
    <t xml:space="preserve">  网络租赁服务项目</t>
  </si>
  <si>
    <t xml:space="preserve">  警用数字集群</t>
  </si>
  <si>
    <t xml:space="preserve">  监控维护费</t>
  </si>
  <si>
    <t xml:space="preserve">  智慧社区网络租赁服务</t>
  </si>
  <si>
    <t xml:space="preserve">  海防立体化及1028项目铁塔和光纤租赁费</t>
  </si>
  <si>
    <t xml:space="preserve">  执法办案中心建设项目</t>
  </si>
  <si>
    <t xml:space="preserve">  派出所“一窗通办”办公设备</t>
  </si>
  <si>
    <t xml:space="preserve">  “跨所通办”设备资金</t>
  </si>
  <si>
    <t xml:space="preserve">  更新应急处突警车</t>
  </si>
  <si>
    <t xml:space="preserve">  特巡警大队新址改造</t>
  </si>
  <si>
    <t xml:space="preserve">  武警中队保障经费</t>
  </si>
  <si>
    <t xml:space="preserve">  犯罪嫌疑人体检费用</t>
  </si>
  <si>
    <t xml:space="preserve">  扫黑除恶</t>
  </si>
  <si>
    <t xml:space="preserve">  消防系统维保费</t>
  </si>
  <si>
    <t xml:space="preserve">  业务智能分析（神捕）软件</t>
  </si>
  <si>
    <t xml:space="preserve">  区戒毒康复服务中心</t>
  </si>
  <si>
    <t xml:space="preserve">  铁路护路专项工作经费</t>
  </si>
  <si>
    <t xml:space="preserve">  烟花爆竹临时储存点费用</t>
  </si>
  <si>
    <t xml:space="preserve">  警辅层级奖励及优秀奖励金</t>
  </si>
  <si>
    <t xml:space="preserve">  南湖疫情检查站建设资金</t>
  </si>
  <si>
    <t xml:space="preserve">  劳务派遣人员经费（劳务费）</t>
  </si>
  <si>
    <t xml:space="preserve">  智慧安检项目</t>
  </si>
  <si>
    <t xml:space="preserve">  赵文武生活费</t>
  </si>
  <si>
    <t xml:space="preserve">  唐山市丰南区社会治理惠民服务项目</t>
  </si>
  <si>
    <t xml:space="preserve">  公安普通高等院校招生我市考生面试、体检、体能测评工作经费</t>
  </si>
  <si>
    <t xml:space="preserve">  拘留所修建院门项目</t>
  </si>
  <si>
    <t xml:space="preserve">  拘留所防误放人系统</t>
  </si>
  <si>
    <t xml:space="preserve">  英烈基金</t>
  </si>
  <si>
    <t xml:space="preserve">  信访专项救助资金</t>
  </si>
  <si>
    <t>优</t>
    <phoneticPr fontId="8" type="noConversion"/>
  </si>
  <si>
    <t>否</t>
    <phoneticPr fontId="8" type="noConversion"/>
  </si>
  <si>
    <t xml:space="preserve">  东田庄、沿海公路检查站建设费用</t>
    <phoneticPr fontId="8" type="noConversion"/>
  </si>
  <si>
    <t xml:space="preserve">  津秦客专视频监控系统</t>
    <phoneticPr fontId="8" type="noConversion"/>
  </si>
  <si>
    <t>“河头老街”景区光纤线路租赁费</t>
  </si>
  <si>
    <t>政法网联网服务租赁费</t>
  </si>
  <si>
    <t>法治服务平台运营维护费</t>
  </si>
  <si>
    <t>社会治理公益创投扶持资金</t>
  </si>
  <si>
    <t>执法监督专家评审费</t>
  </si>
  <si>
    <t>扫黑除恶经费</t>
  </si>
  <si>
    <t>特困干警补助金</t>
  </si>
  <si>
    <t>政法干警及警辅人员意外伤害保险</t>
  </si>
  <si>
    <t>见义勇为</t>
  </si>
  <si>
    <t>一线干警慰问金</t>
  </si>
  <si>
    <t>政法委警辅人员层级奖励及考核优秀奖励资金（劳务费）</t>
  </si>
  <si>
    <t>政法委劳务派遣人员经费（劳务费）</t>
  </si>
  <si>
    <t>政法网运行维护资金</t>
  </si>
  <si>
    <t>社会治安综合治理经费</t>
  </si>
  <si>
    <t>家庭财产治安保险补贴经费</t>
  </si>
  <si>
    <t>严重精神障碍患者监护人以奖代补和监护人责任险</t>
  </si>
  <si>
    <t>维护国家政治安全经费</t>
  </si>
  <si>
    <t>丰南区社会治理综合服务中心院内绿化费</t>
  </si>
  <si>
    <t>丰南区社会治理综合服务中心水电费</t>
  </si>
  <si>
    <t>丰南区社会治理综合服务中心物业管理费</t>
  </si>
  <si>
    <t>办公楼中央空调维保费</t>
  </si>
  <si>
    <t>政法干警教育培训经费</t>
  </si>
  <si>
    <t>区社会治理综合服务中心维修经费</t>
  </si>
  <si>
    <t>网格员工作补贴经费</t>
  </si>
  <si>
    <t>就业见习补贴</t>
  </si>
  <si>
    <t>就业见习补贴（区级垫付）</t>
  </si>
  <si>
    <t>群众安全感和政法队伍满意度
经费</t>
  </si>
  <si>
    <t>网格化信息管理系统研发费尾款</t>
  </si>
  <si>
    <t>区综治中心政法网搬迁改造专项经费</t>
  </si>
  <si>
    <t>丰南区社会治理综合服务中心空调维修资金</t>
  </si>
  <si>
    <t>政法委</t>
    <phoneticPr fontId="8" type="noConversion"/>
  </si>
  <si>
    <t>否</t>
  </si>
  <si>
    <t>跨部门涉案财物保管服务工作经费</t>
    <phoneticPr fontId="8" type="noConversion"/>
  </si>
  <si>
    <t>公安局</t>
    <phoneticPr fontId="8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</si>
  <si>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禁种铲毒航测服务</t>
    </r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</si>
</sst>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);[Red]\(0\)"/>
  </numFmts>
  <fonts count="10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sz val="10.5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Protection="0"/>
  </cellStyleXfs>
  <cellXfs count="43">
    <xf numFmtId="0" fontId="0" fillId="0" borderId="0" xfId="0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6" fillId="0" borderId="2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wrapText="1"/>
    </xf>
    <xf numFmtId="177" fontId="6" fillId="0" borderId="2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 vertical="center" wrapText="1"/>
    </xf>
    <xf numFmtId="177" fontId="2" fillId="0" borderId="3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center" vertical="center"/>
    </xf>
    <xf numFmtId="177" fontId="2" fillId="0" borderId="0" xfId="0" applyNumberFormat="1" applyFont="1" applyAlignment="1"/>
    <xf numFmtId="178" fontId="2" fillId="0" borderId="1" xfId="0" applyNumberFormat="1" applyFont="1" applyBorder="1" applyAlignment="1">
      <alignment horizontal="right" wrapText="1"/>
    </xf>
    <xf numFmtId="176" fontId="9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8"/>
  <sheetViews>
    <sheetView tabSelected="1" workbookViewId="0">
      <pane xSplit="4" topLeftCell="AD1" activePane="topRight" state="frozen"/>
      <selection pane="topRight" activeCell="A85" sqref="A85:IV85"/>
    </sheetView>
  </sheetViews>
  <sheetFormatPr defaultColWidth="8.875" defaultRowHeight="13.5"/>
  <cols>
    <col min="1" max="1" width="3.5" style="1" customWidth="1"/>
    <col min="2" max="2" width="9.625" style="1" customWidth="1"/>
    <col min="3" max="3" width="61" style="1" bestFit="1" customWidth="1"/>
    <col min="4" max="4" width="13.875" style="1" bestFit="1" customWidth="1"/>
    <col min="5" max="5" width="11.75" style="1" customWidth="1"/>
    <col min="6" max="18" width="9.625" style="1" customWidth="1"/>
    <col min="19" max="19" width="13.875" style="1" bestFit="1" customWidth="1"/>
    <col min="20" max="35" width="10.625" style="1" customWidth="1"/>
    <col min="36" max="36" width="5.75" style="1" customWidth="1"/>
    <col min="37" max="39" width="4.375" style="1" customWidth="1"/>
    <col min="40" max="16384" width="8.875" style="1"/>
  </cols>
  <sheetData>
    <row r="1" spans="1:39" ht="23.1" customHeight="1">
      <c r="A1" s="32" t="s">
        <v>0</v>
      </c>
      <c r="B1" s="33"/>
      <c r="C1" s="33"/>
    </row>
    <row r="2" spans="1:39" ht="23.1" customHeight="1">
      <c r="A2" s="34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3" spans="1:39" ht="24.95" customHeight="1">
      <c r="A3" s="2" t="s">
        <v>2</v>
      </c>
      <c r="B3" s="2"/>
      <c r="AK3" s="35"/>
      <c r="AL3" s="35"/>
      <c r="AM3" s="33"/>
    </row>
    <row r="4" spans="1:39" ht="18.95" customHeight="1">
      <c r="A4" s="26" t="s">
        <v>3</v>
      </c>
      <c r="B4" s="26" t="s">
        <v>4</v>
      </c>
      <c r="C4" s="26" t="s">
        <v>5</v>
      </c>
      <c r="D4" s="26" t="s">
        <v>6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6" t="s">
        <v>7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6" t="s">
        <v>8</v>
      </c>
      <c r="AK4" s="26" t="s">
        <v>9</v>
      </c>
      <c r="AL4" s="39" t="s">
        <v>10</v>
      </c>
      <c r="AM4" s="26" t="s">
        <v>11</v>
      </c>
    </row>
    <row r="5" spans="1:39" ht="18.95" customHeight="1">
      <c r="A5" s="27"/>
      <c r="B5" s="27"/>
      <c r="C5" s="27"/>
      <c r="D5" s="26" t="s">
        <v>12</v>
      </c>
      <c r="E5" s="36" t="s">
        <v>13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26" t="s">
        <v>14</v>
      </c>
      <c r="S5" s="26" t="s">
        <v>15</v>
      </c>
      <c r="T5" s="26" t="s">
        <v>12</v>
      </c>
      <c r="U5" s="36" t="s">
        <v>13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  <c r="AH5" s="26" t="s">
        <v>14</v>
      </c>
      <c r="AI5" s="26" t="s">
        <v>15</v>
      </c>
      <c r="AJ5" s="27"/>
      <c r="AK5" s="27"/>
      <c r="AL5" s="40"/>
      <c r="AM5" s="27"/>
    </row>
    <row r="6" spans="1:39" ht="18.95" customHeight="1">
      <c r="A6" s="27"/>
      <c r="B6" s="27"/>
      <c r="C6" s="27"/>
      <c r="D6" s="27"/>
      <c r="E6" s="26" t="s">
        <v>16</v>
      </c>
      <c r="F6" s="26" t="s">
        <v>17</v>
      </c>
      <c r="G6" s="27"/>
      <c r="H6" s="27"/>
      <c r="I6" s="26" t="s">
        <v>18</v>
      </c>
      <c r="J6" s="27"/>
      <c r="K6" s="27"/>
      <c r="L6" s="28" t="s">
        <v>19</v>
      </c>
      <c r="M6" s="29"/>
      <c r="N6" s="30"/>
      <c r="O6" s="29" t="s">
        <v>20</v>
      </c>
      <c r="P6" s="29"/>
      <c r="Q6" s="30"/>
      <c r="R6" s="27"/>
      <c r="S6" s="27"/>
      <c r="T6" s="27"/>
      <c r="U6" s="31" t="s">
        <v>16</v>
      </c>
      <c r="V6" s="26" t="s">
        <v>17</v>
      </c>
      <c r="W6" s="27"/>
      <c r="X6" s="27"/>
      <c r="Y6" s="26" t="s">
        <v>18</v>
      </c>
      <c r="Z6" s="27"/>
      <c r="AA6" s="27"/>
      <c r="AB6" s="28" t="s">
        <v>19</v>
      </c>
      <c r="AC6" s="29"/>
      <c r="AD6" s="30"/>
      <c r="AE6" s="29" t="s">
        <v>20</v>
      </c>
      <c r="AF6" s="29"/>
      <c r="AG6" s="30"/>
      <c r="AH6" s="27"/>
      <c r="AI6" s="27"/>
      <c r="AJ6" s="27"/>
      <c r="AK6" s="27"/>
      <c r="AL6" s="40"/>
      <c r="AM6" s="27"/>
    </row>
    <row r="7" spans="1:39" ht="18.95" customHeight="1">
      <c r="A7" s="27"/>
      <c r="B7" s="27"/>
      <c r="C7" s="27"/>
      <c r="D7" s="27"/>
      <c r="E7" s="27"/>
      <c r="F7" s="3" t="s">
        <v>21</v>
      </c>
      <c r="G7" s="3" t="s">
        <v>22</v>
      </c>
      <c r="H7" s="3" t="s">
        <v>23</v>
      </c>
      <c r="I7" s="3" t="s">
        <v>21</v>
      </c>
      <c r="J7" s="3" t="s">
        <v>22</v>
      </c>
      <c r="K7" s="3" t="s">
        <v>23</v>
      </c>
      <c r="L7" s="3" t="s">
        <v>21</v>
      </c>
      <c r="M7" s="3" t="s">
        <v>22</v>
      </c>
      <c r="N7" s="3" t="s">
        <v>23</v>
      </c>
      <c r="O7" s="3" t="s">
        <v>21</v>
      </c>
      <c r="P7" s="3" t="s">
        <v>22</v>
      </c>
      <c r="Q7" s="3" t="s">
        <v>23</v>
      </c>
      <c r="R7" s="27"/>
      <c r="S7" s="27"/>
      <c r="T7" s="27"/>
      <c r="U7" s="27"/>
      <c r="V7" s="3" t="s">
        <v>21</v>
      </c>
      <c r="W7" s="3" t="s">
        <v>22</v>
      </c>
      <c r="X7" s="3" t="s">
        <v>23</v>
      </c>
      <c r="Y7" s="3" t="s">
        <v>21</v>
      </c>
      <c r="Z7" s="3" t="s">
        <v>22</v>
      </c>
      <c r="AA7" s="3" t="s">
        <v>23</v>
      </c>
      <c r="AB7" s="3" t="s">
        <v>21</v>
      </c>
      <c r="AC7" s="3" t="s">
        <v>22</v>
      </c>
      <c r="AD7" s="3" t="s">
        <v>23</v>
      </c>
      <c r="AE7" s="3" t="s">
        <v>21</v>
      </c>
      <c r="AF7" s="3" t="s">
        <v>22</v>
      </c>
      <c r="AG7" s="3" t="s">
        <v>23</v>
      </c>
      <c r="AH7" s="27"/>
      <c r="AI7" s="27"/>
      <c r="AJ7" s="27"/>
      <c r="AK7" s="27"/>
      <c r="AL7" s="41"/>
      <c r="AM7" s="27"/>
    </row>
    <row r="8" spans="1:39" ht="23.1" customHeight="1">
      <c r="A8" s="3"/>
      <c r="B8" s="3" t="s">
        <v>25</v>
      </c>
      <c r="C8" s="3" t="s">
        <v>12</v>
      </c>
      <c r="D8" s="15">
        <f>E8+R8+S8</f>
        <v>8364.7983339999973</v>
      </c>
      <c r="E8" s="15">
        <f>SUM(F8:Q8)</f>
        <v>0</v>
      </c>
      <c r="F8" s="15">
        <f t="shared" ref="F8:K8" si="0">SUM(F9:F86)</f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ref="L8:Q8" si="1">SUM(L9:L86)</f>
        <v>0</v>
      </c>
      <c r="M8" s="15">
        <f t="shared" si="1"/>
        <v>0</v>
      </c>
      <c r="N8" s="15">
        <f t="shared" si="1"/>
        <v>0</v>
      </c>
      <c r="O8" s="15">
        <f t="shared" si="1"/>
        <v>0</v>
      </c>
      <c r="P8" s="15">
        <f t="shared" si="1"/>
        <v>0</v>
      </c>
      <c r="Q8" s="15">
        <f t="shared" si="1"/>
        <v>0</v>
      </c>
      <c r="R8" s="15">
        <f>SUM(R9:R86)</f>
        <v>9.8000000000000007</v>
      </c>
      <c r="S8" s="15">
        <f>SUM(S9:S86)</f>
        <v>8354.9983339999981</v>
      </c>
      <c r="T8" s="15">
        <f>U8+AH8+AI8</f>
        <v>8364.7983339999973</v>
      </c>
      <c r="U8" s="15">
        <f>SUM(V8:AG8)</f>
        <v>0</v>
      </c>
      <c r="V8" s="15">
        <f t="shared" ref="V8:AA8" si="2">SUM(V9:V86)</f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15">
        <f t="shared" si="2"/>
        <v>0</v>
      </c>
      <c r="AB8" s="15">
        <f t="shared" ref="AB8:AG8" si="3">SUM(AB9:AB86)</f>
        <v>0</v>
      </c>
      <c r="AC8" s="15">
        <f t="shared" si="3"/>
        <v>0</v>
      </c>
      <c r="AD8" s="15">
        <f t="shared" si="3"/>
        <v>0</v>
      </c>
      <c r="AE8" s="15">
        <f t="shared" si="3"/>
        <v>0</v>
      </c>
      <c r="AF8" s="15">
        <f t="shared" si="3"/>
        <v>0</v>
      </c>
      <c r="AG8" s="15">
        <f t="shared" si="3"/>
        <v>0</v>
      </c>
      <c r="AH8" s="15">
        <f>SUM(AH9:AH86)</f>
        <v>9.8000000000000007</v>
      </c>
      <c r="AI8" s="15">
        <f>SUM(AI9:AI86)</f>
        <v>8354.9983339999981</v>
      </c>
      <c r="AJ8" s="21">
        <f>+T8/D8*100</f>
        <v>100</v>
      </c>
      <c r="AK8" s="3"/>
      <c r="AL8" s="3"/>
      <c r="AM8" s="3"/>
    </row>
    <row r="9" spans="1:39" ht="24" customHeight="1">
      <c r="A9" s="5">
        <v>1</v>
      </c>
      <c r="B9" s="3" t="s">
        <v>25</v>
      </c>
      <c r="C9" s="8" t="s">
        <v>26</v>
      </c>
      <c r="D9" s="15">
        <f>E9+R9+S9</f>
        <v>68.89</v>
      </c>
      <c r="E9" s="15">
        <f t="shared" ref="E9:E86" si="4">SUM(F9:K9)</f>
        <v>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>
        <v>68.89</v>
      </c>
      <c r="T9" s="15">
        <f t="shared" ref="T9:T86" si="5">SUM(U9,AI9)</f>
        <v>68.89</v>
      </c>
      <c r="U9" s="15">
        <f t="shared" ref="U9:U86" si="6">SUM(V9:AA9)</f>
        <v>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>
        <v>68.89</v>
      </c>
      <c r="AJ9" s="21">
        <f>+T9/D9*100</f>
        <v>100</v>
      </c>
      <c r="AK9" s="6" t="s">
        <v>69</v>
      </c>
      <c r="AL9" s="6" t="s">
        <v>70</v>
      </c>
      <c r="AM9" s="6"/>
    </row>
    <row r="10" spans="1:39" ht="24" customHeight="1">
      <c r="A10" s="5">
        <v>2</v>
      </c>
      <c r="B10" s="3" t="s">
        <v>25</v>
      </c>
      <c r="C10" s="8" t="s">
        <v>27</v>
      </c>
      <c r="D10" s="15">
        <f t="shared" ref="D10:D54" si="7">E10+R10+S10</f>
        <v>4.97</v>
      </c>
      <c r="E10" s="15">
        <f t="shared" si="4"/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>
        <v>4.97</v>
      </c>
      <c r="T10" s="15">
        <f t="shared" si="5"/>
        <v>4.97</v>
      </c>
      <c r="U10" s="15">
        <f t="shared" si="6"/>
        <v>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0">
        <v>4.97</v>
      </c>
      <c r="AJ10" s="21">
        <f t="shared" ref="AJ10:AJ72" si="8">+T10/D10*100</f>
        <v>100</v>
      </c>
      <c r="AK10" s="6" t="s">
        <v>69</v>
      </c>
      <c r="AL10" s="6" t="s">
        <v>70</v>
      </c>
      <c r="AM10" s="6"/>
    </row>
    <row r="11" spans="1:39" ht="24" customHeight="1">
      <c r="A11" s="5">
        <v>3</v>
      </c>
      <c r="B11" s="3" t="s">
        <v>25</v>
      </c>
      <c r="C11" s="8" t="s">
        <v>28</v>
      </c>
      <c r="D11" s="15">
        <f t="shared" si="7"/>
        <v>60.96</v>
      </c>
      <c r="E11" s="15">
        <f t="shared" si="4"/>
        <v>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>
        <v>60.96</v>
      </c>
      <c r="T11" s="15">
        <f t="shared" si="5"/>
        <v>60.96</v>
      </c>
      <c r="U11" s="15">
        <f t="shared" si="6"/>
        <v>0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>
        <v>60.96</v>
      </c>
      <c r="AJ11" s="21">
        <f t="shared" si="8"/>
        <v>100</v>
      </c>
      <c r="AK11" s="6" t="s">
        <v>69</v>
      </c>
      <c r="AL11" s="6" t="s">
        <v>70</v>
      </c>
      <c r="AM11" s="6"/>
    </row>
    <row r="12" spans="1:39" ht="24" customHeight="1">
      <c r="A12" s="5">
        <v>4</v>
      </c>
      <c r="B12" s="3" t="s">
        <v>25</v>
      </c>
      <c r="C12" s="8" t="s">
        <v>29</v>
      </c>
      <c r="D12" s="15">
        <f t="shared" si="7"/>
        <v>6.72</v>
      </c>
      <c r="E12" s="15">
        <f t="shared" si="4"/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>
        <v>6.72</v>
      </c>
      <c r="T12" s="15">
        <f t="shared" si="5"/>
        <v>6.72</v>
      </c>
      <c r="U12" s="15">
        <f t="shared" si="6"/>
        <v>0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0">
        <v>6.72</v>
      </c>
      <c r="AJ12" s="21">
        <f t="shared" si="8"/>
        <v>100</v>
      </c>
      <c r="AK12" s="6" t="s">
        <v>69</v>
      </c>
      <c r="AL12" s="6" t="s">
        <v>70</v>
      </c>
      <c r="AM12" s="6"/>
    </row>
    <row r="13" spans="1:39" ht="24" customHeight="1">
      <c r="A13" s="5">
        <v>5</v>
      </c>
      <c r="B13" s="3" t="s">
        <v>25</v>
      </c>
      <c r="C13" s="8" t="s">
        <v>30</v>
      </c>
      <c r="D13" s="15">
        <f t="shared" si="7"/>
        <v>16.25</v>
      </c>
      <c r="E13" s="15">
        <f t="shared" si="4"/>
        <v>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>
        <v>16.25</v>
      </c>
      <c r="T13" s="15">
        <f t="shared" si="5"/>
        <v>16.25</v>
      </c>
      <c r="U13" s="15">
        <f t="shared" si="6"/>
        <v>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0">
        <v>16.25</v>
      </c>
      <c r="AJ13" s="21">
        <f t="shared" si="8"/>
        <v>100</v>
      </c>
      <c r="AK13" s="6" t="s">
        <v>69</v>
      </c>
      <c r="AL13" s="6" t="s">
        <v>70</v>
      </c>
      <c r="AM13" s="6"/>
    </row>
    <row r="14" spans="1:39" ht="24" customHeight="1">
      <c r="A14" s="5">
        <v>6</v>
      </c>
      <c r="B14" s="3" t="s">
        <v>25</v>
      </c>
      <c r="C14" s="8" t="s">
        <v>31</v>
      </c>
      <c r="D14" s="15">
        <f t="shared" si="7"/>
        <v>119.95</v>
      </c>
      <c r="E14" s="15">
        <f t="shared" si="4"/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>
        <v>119.95</v>
      </c>
      <c r="T14" s="15">
        <f t="shared" si="5"/>
        <v>119.95</v>
      </c>
      <c r="U14" s="15">
        <f t="shared" si="6"/>
        <v>0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>
        <v>119.95</v>
      </c>
      <c r="AJ14" s="21">
        <f t="shared" si="8"/>
        <v>100</v>
      </c>
      <c r="AK14" s="6" t="s">
        <v>69</v>
      </c>
      <c r="AL14" s="6" t="s">
        <v>70</v>
      </c>
      <c r="AM14" s="6"/>
    </row>
    <row r="15" spans="1:39" ht="24" customHeight="1">
      <c r="A15" s="5">
        <v>7</v>
      </c>
      <c r="B15" s="3" t="s">
        <v>25</v>
      </c>
      <c r="C15" s="8" t="s">
        <v>32</v>
      </c>
      <c r="D15" s="15">
        <f t="shared" si="7"/>
        <v>1.91</v>
      </c>
      <c r="E15" s="15">
        <f t="shared" si="4"/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>
        <v>1.91</v>
      </c>
      <c r="T15" s="15">
        <f t="shared" si="5"/>
        <v>1.91</v>
      </c>
      <c r="U15" s="15">
        <f t="shared" si="6"/>
        <v>0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0">
        <v>1.91</v>
      </c>
      <c r="AJ15" s="21">
        <f t="shared" si="8"/>
        <v>100</v>
      </c>
      <c r="AK15" s="6" t="s">
        <v>69</v>
      </c>
      <c r="AL15" s="6" t="s">
        <v>70</v>
      </c>
      <c r="AM15" s="6"/>
    </row>
    <row r="16" spans="1:39" ht="24" customHeight="1">
      <c r="A16" s="5">
        <v>8</v>
      </c>
      <c r="B16" s="3" t="s">
        <v>25</v>
      </c>
      <c r="C16" s="8" t="s">
        <v>33</v>
      </c>
      <c r="D16" s="15">
        <f t="shared" si="7"/>
        <v>27</v>
      </c>
      <c r="E16" s="15">
        <f t="shared" si="4"/>
        <v>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>
        <v>27</v>
      </c>
      <c r="T16" s="15">
        <f t="shared" si="5"/>
        <v>27</v>
      </c>
      <c r="U16" s="15">
        <f t="shared" si="6"/>
        <v>0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0">
        <v>27</v>
      </c>
      <c r="AJ16" s="21">
        <f t="shared" si="8"/>
        <v>100</v>
      </c>
      <c r="AK16" s="6" t="s">
        <v>69</v>
      </c>
      <c r="AL16" s="6" t="s">
        <v>70</v>
      </c>
      <c r="AM16" s="6"/>
    </row>
    <row r="17" spans="1:39" ht="24" customHeight="1">
      <c r="A17" s="5">
        <v>9</v>
      </c>
      <c r="B17" s="3" t="s">
        <v>25</v>
      </c>
      <c r="C17" s="8" t="s">
        <v>34</v>
      </c>
      <c r="D17" s="15">
        <f t="shared" si="7"/>
        <v>15</v>
      </c>
      <c r="E17" s="15">
        <f t="shared" si="4"/>
        <v>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>
        <v>15</v>
      </c>
      <c r="T17" s="15">
        <f t="shared" si="5"/>
        <v>15</v>
      </c>
      <c r="U17" s="15">
        <f t="shared" si="6"/>
        <v>0</v>
      </c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10">
        <v>15</v>
      </c>
      <c r="AJ17" s="21">
        <f t="shared" si="8"/>
        <v>100</v>
      </c>
      <c r="AK17" s="6" t="s">
        <v>69</v>
      </c>
      <c r="AL17" s="6" t="s">
        <v>70</v>
      </c>
      <c r="AM17" s="6"/>
    </row>
    <row r="18" spans="1:39" ht="24" customHeight="1">
      <c r="A18" s="5">
        <v>10</v>
      </c>
      <c r="B18" s="3" t="s">
        <v>25</v>
      </c>
      <c r="C18" s="8" t="s">
        <v>35</v>
      </c>
      <c r="D18" s="15">
        <f t="shared" si="7"/>
        <v>52.02</v>
      </c>
      <c r="E18" s="15">
        <f t="shared" si="4"/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>
        <v>52.02</v>
      </c>
      <c r="T18" s="15">
        <f t="shared" si="5"/>
        <v>52.02</v>
      </c>
      <c r="U18" s="15">
        <f t="shared" si="6"/>
        <v>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>
        <v>52.02</v>
      </c>
      <c r="AJ18" s="21">
        <f t="shared" si="8"/>
        <v>100</v>
      </c>
      <c r="AK18" s="6" t="s">
        <v>69</v>
      </c>
      <c r="AL18" s="6" t="s">
        <v>70</v>
      </c>
      <c r="AM18" s="6"/>
    </row>
    <row r="19" spans="1:39" ht="24" customHeight="1">
      <c r="A19" s="5">
        <v>11</v>
      </c>
      <c r="B19" s="3" t="s">
        <v>25</v>
      </c>
      <c r="C19" s="8" t="s">
        <v>64</v>
      </c>
      <c r="D19" s="15">
        <f t="shared" si="7"/>
        <v>10</v>
      </c>
      <c r="E19" s="15">
        <f t="shared" si="4"/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>
        <v>10</v>
      </c>
      <c r="T19" s="15">
        <f t="shared" si="5"/>
        <v>10</v>
      </c>
      <c r="U19" s="15">
        <f t="shared" si="6"/>
        <v>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>
        <v>10</v>
      </c>
      <c r="AJ19" s="21">
        <f t="shared" si="8"/>
        <v>100</v>
      </c>
      <c r="AK19" s="6" t="s">
        <v>69</v>
      </c>
      <c r="AL19" s="6" t="s">
        <v>70</v>
      </c>
      <c r="AM19" s="6"/>
    </row>
    <row r="20" spans="1:39" ht="24" customHeight="1">
      <c r="A20" s="5">
        <v>12</v>
      </c>
      <c r="B20" s="3" t="s">
        <v>25</v>
      </c>
      <c r="C20" s="8" t="s">
        <v>36</v>
      </c>
      <c r="D20" s="15">
        <f t="shared" si="7"/>
        <v>33.4</v>
      </c>
      <c r="E20" s="15">
        <f t="shared" si="4"/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>
        <v>33.4</v>
      </c>
      <c r="T20" s="15">
        <f t="shared" si="5"/>
        <v>33.4</v>
      </c>
      <c r="U20" s="15">
        <f t="shared" si="6"/>
        <v>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0">
        <v>33.4</v>
      </c>
      <c r="AJ20" s="21">
        <f t="shared" si="8"/>
        <v>100</v>
      </c>
      <c r="AK20" s="6" t="s">
        <v>69</v>
      </c>
      <c r="AL20" s="6" t="s">
        <v>70</v>
      </c>
      <c r="AM20" s="6"/>
    </row>
    <row r="21" spans="1:39" ht="24" customHeight="1">
      <c r="A21" s="5">
        <v>13</v>
      </c>
      <c r="B21" s="3" t="s">
        <v>25</v>
      </c>
      <c r="C21" s="8" t="s">
        <v>37</v>
      </c>
      <c r="D21" s="15">
        <f t="shared" si="7"/>
        <v>4.5199999999999996</v>
      </c>
      <c r="E21" s="15">
        <f t="shared" si="4"/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>
        <v>4.5199999999999996</v>
      </c>
      <c r="T21" s="15">
        <f t="shared" si="5"/>
        <v>4.5199999999999996</v>
      </c>
      <c r="U21" s="15">
        <f t="shared" si="6"/>
        <v>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>
        <v>4.5199999999999996</v>
      </c>
      <c r="AJ21" s="21">
        <f t="shared" si="8"/>
        <v>100</v>
      </c>
      <c r="AK21" s="6" t="s">
        <v>69</v>
      </c>
      <c r="AL21" s="6" t="s">
        <v>70</v>
      </c>
      <c r="AM21" s="6"/>
    </row>
    <row r="22" spans="1:39" ht="24" customHeight="1">
      <c r="A22" s="5">
        <v>14</v>
      </c>
      <c r="B22" s="3" t="s">
        <v>25</v>
      </c>
      <c r="C22" s="8" t="s">
        <v>38</v>
      </c>
      <c r="D22" s="15">
        <f t="shared" si="7"/>
        <v>20</v>
      </c>
      <c r="E22" s="15">
        <f t="shared" si="4"/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>
        <v>20</v>
      </c>
      <c r="T22" s="15">
        <f t="shared" si="5"/>
        <v>20</v>
      </c>
      <c r="U22" s="15">
        <f t="shared" si="6"/>
        <v>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>
        <v>20</v>
      </c>
      <c r="AJ22" s="21">
        <f t="shared" si="8"/>
        <v>100</v>
      </c>
      <c r="AK22" s="6" t="s">
        <v>69</v>
      </c>
      <c r="AL22" s="6" t="s">
        <v>70</v>
      </c>
      <c r="AM22" s="6"/>
    </row>
    <row r="23" spans="1:39" ht="24" customHeight="1">
      <c r="A23" s="5">
        <v>15</v>
      </c>
      <c r="B23" s="3" t="s">
        <v>25</v>
      </c>
      <c r="C23" s="8" t="s">
        <v>39</v>
      </c>
      <c r="D23" s="15">
        <f t="shared" si="7"/>
        <v>10</v>
      </c>
      <c r="E23" s="15">
        <f t="shared" si="4"/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>
        <v>10</v>
      </c>
      <c r="T23" s="15">
        <f t="shared" si="5"/>
        <v>10</v>
      </c>
      <c r="U23" s="15">
        <f t="shared" si="6"/>
        <v>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>
        <v>10</v>
      </c>
      <c r="AJ23" s="21">
        <f t="shared" si="8"/>
        <v>100</v>
      </c>
      <c r="AK23" s="6" t="s">
        <v>69</v>
      </c>
      <c r="AL23" s="6" t="s">
        <v>70</v>
      </c>
      <c r="AM23" s="6"/>
    </row>
    <row r="24" spans="1:39" ht="24" customHeight="1">
      <c r="A24" s="5">
        <v>16</v>
      </c>
      <c r="B24" s="3" t="s">
        <v>25</v>
      </c>
      <c r="C24" s="8" t="s">
        <v>40</v>
      </c>
      <c r="D24" s="15">
        <f t="shared" si="7"/>
        <v>81.680000000000007</v>
      </c>
      <c r="E24" s="15">
        <f t="shared" si="4"/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>
        <v>81.680000000000007</v>
      </c>
      <c r="T24" s="15">
        <f t="shared" si="5"/>
        <v>81.680000000000007</v>
      </c>
      <c r="U24" s="15">
        <f t="shared" si="6"/>
        <v>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>
        <v>81.680000000000007</v>
      </c>
      <c r="AJ24" s="21">
        <f t="shared" si="8"/>
        <v>100</v>
      </c>
      <c r="AK24" s="6" t="s">
        <v>69</v>
      </c>
      <c r="AL24" s="6" t="s">
        <v>70</v>
      </c>
      <c r="AM24" s="6"/>
    </row>
    <row r="25" spans="1:39" ht="24" customHeight="1">
      <c r="A25" s="5">
        <v>17</v>
      </c>
      <c r="B25" s="3" t="s">
        <v>25</v>
      </c>
      <c r="C25" s="8" t="s">
        <v>41</v>
      </c>
      <c r="D25" s="15">
        <f t="shared" si="7"/>
        <v>24.2</v>
      </c>
      <c r="E25" s="15">
        <f t="shared" si="4"/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>
        <v>24.2</v>
      </c>
      <c r="T25" s="15">
        <f t="shared" si="5"/>
        <v>24.2</v>
      </c>
      <c r="U25" s="15">
        <f t="shared" si="6"/>
        <v>0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10">
        <v>24.2</v>
      </c>
      <c r="AJ25" s="21">
        <f t="shared" si="8"/>
        <v>100</v>
      </c>
      <c r="AK25" s="6" t="s">
        <v>69</v>
      </c>
      <c r="AL25" s="6" t="s">
        <v>70</v>
      </c>
      <c r="AM25" s="6"/>
    </row>
    <row r="26" spans="1:39" ht="24" customHeight="1">
      <c r="A26" s="5">
        <v>18</v>
      </c>
      <c r="B26" s="3" t="s">
        <v>25</v>
      </c>
      <c r="C26" s="8" t="s">
        <v>72</v>
      </c>
      <c r="D26" s="15">
        <f t="shared" si="7"/>
        <v>300</v>
      </c>
      <c r="E26" s="15">
        <f t="shared" si="4"/>
        <v>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>
        <v>300</v>
      </c>
      <c r="T26" s="15">
        <f t="shared" si="5"/>
        <v>300</v>
      </c>
      <c r="U26" s="15">
        <f t="shared" si="6"/>
        <v>0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>
        <v>300</v>
      </c>
      <c r="AJ26" s="21">
        <f t="shared" si="8"/>
        <v>100</v>
      </c>
      <c r="AK26" s="6" t="s">
        <v>69</v>
      </c>
      <c r="AL26" s="6" t="s">
        <v>70</v>
      </c>
      <c r="AM26" s="6"/>
    </row>
    <row r="27" spans="1:39" ht="24" customHeight="1">
      <c r="A27" s="5">
        <v>19</v>
      </c>
      <c r="B27" s="3" t="s">
        <v>25</v>
      </c>
      <c r="C27" s="8" t="s">
        <v>42</v>
      </c>
      <c r="D27" s="15">
        <f t="shared" si="7"/>
        <v>50</v>
      </c>
      <c r="E27" s="15">
        <f t="shared" si="4"/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>
        <v>50</v>
      </c>
      <c r="T27" s="15">
        <f t="shared" si="5"/>
        <v>50</v>
      </c>
      <c r="U27" s="15">
        <f t="shared" si="6"/>
        <v>0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10">
        <v>50</v>
      </c>
      <c r="AJ27" s="21">
        <f t="shared" si="8"/>
        <v>100</v>
      </c>
      <c r="AK27" s="6" t="s">
        <v>69</v>
      </c>
      <c r="AL27" s="6" t="s">
        <v>70</v>
      </c>
      <c r="AM27" s="6"/>
    </row>
    <row r="28" spans="1:39" ht="24" customHeight="1">
      <c r="A28" s="5">
        <v>20</v>
      </c>
      <c r="B28" s="3" t="s">
        <v>25</v>
      </c>
      <c r="C28" s="8" t="s">
        <v>43</v>
      </c>
      <c r="D28" s="15">
        <f t="shared" si="7"/>
        <v>52</v>
      </c>
      <c r="E28" s="15">
        <f t="shared" si="4"/>
        <v>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>
        <v>52</v>
      </c>
      <c r="T28" s="15">
        <f t="shared" si="5"/>
        <v>52</v>
      </c>
      <c r="U28" s="15">
        <f t="shared" si="6"/>
        <v>0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>
        <v>52</v>
      </c>
      <c r="AJ28" s="21">
        <f t="shared" si="8"/>
        <v>100</v>
      </c>
      <c r="AK28" s="6" t="s">
        <v>69</v>
      </c>
      <c r="AL28" s="6" t="s">
        <v>70</v>
      </c>
      <c r="AM28" s="6"/>
    </row>
    <row r="29" spans="1:39" ht="24" customHeight="1">
      <c r="A29" s="5">
        <v>21</v>
      </c>
      <c r="B29" s="3" t="s">
        <v>25</v>
      </c>
      <c r="C29" s="8" t="s">
        <v>44</v>
      </c>
      <c r="D29" s="15">
        <f t="shared" si="7"/>
        <v>18.95</v>
      </c>
      <c r="E29" s="15">
        <f t="shared" si="4"/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>
        <v>18.95</v>
      </c>
      <c r="T29" s="15">
        <f t="shared" si="5"/>
        <v>18.95</v>
      </c>
      <c r="U29" s="15">
        <f t="shared" si="6"/>
        <v>0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>
        <v>18.95</v>
      </c>
      <c r="AJ29" s="21">
        <f t="shared" si="8"/>
        <v>100</v>
      </c>
      <c r="AK29" s="6" t="s">
        <v>69</v>
      </c>
      <c r="AL29" s="6" t="s">
        <v>70</v>
      </c>
      <c r="AM29" s="6"/>
    </row>
    <row r="30" spans="1:39" ht="24" customHeight="1">
      <c r="A30" s="5">
        <v>22</v>
      </c>
      <c r="B30" s="3" t="s">
        <v>25</v>
      </c>
      <c r="C30" s="8" t="s">
        <v>45</v>
      </c>
      <c r="D30" s="15">
        <f t="shared" si="7"/>
        <v>12.01</v>
      </c>
      <c r="E30" s="15">
        <f t="shared" si="4"/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>
        <v>12.01</v>
      </c>
      <c r="T30" s="15">
        <f t="shared" si="5"/>
        <v>12.01</v>
      </c>
      <c r="U30" s="15">
        <f t="shared" si="6"/>
        <v>0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10">
        <v>12.01</v>
      </c>
      <c r="AJ30" s="21">
        <f t="shared" si="8"/>
        <v>100</v>
      </c>
      <c r="AK30" s="6" t="s">
        <v>69</v>
      </c>
      <c r="AL30" s="6" t="s">
        <v>70</v>
      </c>
      <c r="AM30" s="6"/>
    </row>
    <row r="31" spans="1:39" ht="24" customHeight="1">
      <c r="A31" s="5">
        <v>23</v>
      </c>
      <c r="B31" s="3" t="s">
        <v>25</v>
      </c>
      <c r="C31" s="8" t="s">
        <v>65</v>
      </c>
      <c r="D31" s="15">
        <f t="shared" si="7"/>
        <v>9.9700000000000006</v>
      </c>
      <c r="E31" s="15">
        <f t="shared" si="4"/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>
        <v>9.9700000000000006</v>
      </c>
      <c r="T31" s="15">
        <f t="shared" si="5"/>
        <v>9.9700000000000006</v>
      </c>
      <c r="U31" s="15">
        <f t="shared" si="6"/>
        <v>0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10">
        <v>9.9700000000000006</v>
      </c>
      <c r="AJ31" s="21">
        <f t="shared" si="8"/>
        <v>100</v>
      </c>
      <c r="AK31" s="6" t="s">
        <v>69</v>
      </c>
      <c r="AL31" s="6" t="s">
        <v>70</v>
      </c>
      <c r="AM31" s="6"/>
    </row>
    <row r="32" spans="1:39" ht="24" customHeight="1">
      <c r="A32" s="5">
        <v>24</v>
      </c>
      <c r="B32" s="3" t="s">
        <v>25</v>
      </c>
      <c r="C32" s="8" t="s">
        <v>66</v>
      </c>
      <c r="D32" s="15">
        <f t="shared" si="7"/>
        <v>7.8</v>
      </c>
      <c r="E32" s="15">
        <f t="shared" si="4"/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>
        <v>7.8</v>
      </c>
      <c r="T32" s="15">
        <f t="shared" si="5"/>
        <v>7.8</v>
      </c>
      <c r="U32" s="15">
        <f t="shared" si="6"/>
        <v>0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0">
        <v>7.8</v>
      </c>
      <c r="AJ32" s="21">
        <f t="shared" si="8"/>
        <v>100</v>
      </c>
      <c r="AK32" s="6" t="s">
        <v>69</v>
      </c>
      <c r="AL32" s="6" t="s">
        <v>70</v>
      </c>
      <c r="AM32" s="6"/>
    </row>
    <row r="33" spans="1:39" ht="24" customHeight="1">
      <c r="A33" s="5">
        <v>25</v>
      </c>
      <c r="B33" s="3" t="s">
        <v>25</v>
      </c>
      <c r="C33" s="8" t="s">
        <v>46</v>
      </c>
      <c r="D33" s="15">
        <f t="shared" si="7"/>
        <v>18.78</v>
      </c>
      <c r="E33" s="15">
        <f t="shared" si="4"/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>
        <v>18.78</v>
      </c>
      <c r="T33" s="15">
        <f t="shared" si="5"/>
        <v>18.78</v>
      </c>
      <c r="U33" s="15">
        <f t="shared" si="6"/>
        <v>0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10">
        <v>18.78</v>
      </c>
      <c r="AJ33" s="21">
        <f t="shared" si="8"/>
        <v>100</v>
      </c>
      <c r="AK33" s="6" t="s">
        <v>69</v>
      </c>
      <c r="AL33" s="6" t="s">
        <v>70</v>
      </c>
      <c r="AM33" s="6"/>
    </row>
    <row r="34" spans="1:39" ht="24" customHeight="1">
      <c r="A34" s="5">
        <v>26</v>
      </c>
      <c r="B34" s="3" t="s">
        <v>25</v>
      </c>
      <c r="C34" s="8" t="s">
        <v>47</v>
      </c>
      <c r="D34" s="15">
        <f t="shared" si="7"/>
        <v>23.4</v>
      </c>
      <c r="E34" s="15">
        <f t="shared" si="4"/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>
        <v>23.4</v>
      </c>
      <c r="T34" s="15">
        <f t="shared" si="5"/>
        <v>23.4</v>
      </c>
      <c r="U34" s="15">
        <f t="shared" si="6"/>
        <v>0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>
        <v>23.4</v>
      </c>
      <c r="AJ34" s="21">
        <f t="shared" si="8"/>
        <v>100</v>
      </c>
      <c r="AK34" s="6" t="s">
        <v>69</v>
      </c>
      <c r="AL34" s="6" t="s">
        <v>70</v>
      </c>
      <c r="AM34" s="6"/>
    </row>
    <row r="35" spans="1:39" ht="24" customHeight="1">
      <c r="A35" s="5">
        <v>27</v>
      </c>
      <c r="B35" s="3" t="s">
        <v>25</v>
      </c>
      <c r="C35" s="8" t="s">
        <v>48</v>
      </c>
      <c r="D35" s="15">
        <f t="shared" si="7"/>
        <v>54.75</v>
      </c>
      <c r="E35" s="15">
        <f t="shared" si="4"/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>
        <v>54.75</v>
      </c>
      <c r="T35" s="15">
        <f t="shared" si="5"/>
        <v>54.75</v>
      </c>
      <c r="U35" s="15">
        <f t="shared" si="6"/>
        <v>0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0">
        <v>54.75</v>
      </c>
      <c r="AJ35" s="21">
        <f t="shared" si="8"/>
        <v>100</v>
      </c>
      <c r="AK35" s="6" t="s">
        <v>69</v>
      </c>
      <c r="AL35" s="6" t="s">
        <v>70</v>
      </c>
      <c r="AM35" s="6"/>
    </row>
    <row r="36" spans="1:39" ht="24" customHeight="1">
      <c r="A36" s="5">
        <v>28</v>
      </c>
      <c r="B36" s="3" t="s">
        <v>25</v>
      </c>
      <c r="C36" s="8" t="s">
        <v>49</v>
      </c>
      <c r="D36" s="15">
        <f t="shared" si="7"/>
        <v>50.03</v>
      </c>
      <c r="E36" s="15">
        <f t="shared" si="4"/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>
        <v>50.03</v>
      </c>
      <c r="T36" s="15">
        <f t="shared" si="5"/>
        <v>50.03</v>
      </c>
      <c r="U36" s="15">
        <f t="shared" si="6"/>
        <v>0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>
        <v>50.03</v>
      </c>
      <c r="AJ36" s="21">
        <f t="shared" si="8"/>
        <v>100</v>
      </c>
      <c r="AK36" s="6" t="s">
        <v>69</v>
      </c>
      <c r="AL36" s="6" t="s">
        <v>70</v>
      </c>
      <c r="AM36" s="6"/>
    </row>
    <row r="37" spans="1:39" ht="24" customHeight="1">
      <c r="A37" s="5">
        <v>29</v>
      </c>
      <c r="B37" s="3" t="s">
        <v>25</v>
      </c>
      <c r="C37" s="8" t="s">
        <v>50</v>
      </c>
      <c r="D37" s="15">
        <f t="shared" si="7"/>
        <v>29.87</v>
      </c>
      <c r="E37" s="15">
        <f t="shared" si="4"/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>
        <v>29.87</v>
      </c>
      <c r="T37" s="15">
        <f t="shared" si="5"/>
        <v>29.87</v>
      </c>
      <c r="U37" s="15">
        <f t="shared" si="6"/>
        <v>0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0">
        <v>29.87</v>
      </c>
      <c r="AJ37" s="21">
        <v>99</v>
      </c>
      <c r="AK37" s="6" t="s">
        <v>69</v>
      </c>
      <c r="AL37" s="6" t="s">
        <v>70</v>
      </c>
      <c r="AM37" s="6"/>
    </row>
    <row r="38" spans="1:39" ht="24" customHeight="1">
      <c r="A38" s="5">
        <v>30</v>
      </c>
      <c r="B38" s="3" t="s">
        <v>25</v>
      </c>
      <c r="C38" s="8" t="s">
        <v>51</v>
      </c>
      <c r="D38" s="15">
        <f t="shared" si="7"/>
        <v>78.14</v>
      </c>
      <c r="E38" s="15">
        <f t="shared" si="4"/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>
        <v>78.14</v>
      </c>
      <c r="T38" s="15">
        <f t="shared" si="5"/>
        <v>78.14</v>
      </c>
      <c r="U38" s="15">
        <f t="shared" si="6"/>
        <v>0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>
        <v>78.14</v>
      </c>
      <c r="AJ38" s="21">
        <f t="shared" si="8"/>
        <v>100</v>
      </c>
      <c r="AK38" s="6" t="s">
        <v>69</v>
      </c>
      <c r="AL38" s="6" t="s">
        <v>70</v>
      </c>
      <c r="AM38" s="6"/>
    </row>
    <row r="39" spans="1:39" ht="24" customHeight="1">
      <c r="A39" s="5">
        <v>31</v>
      </c>
      <c r="B39" s="3" t="s">
        <v>25</v>
      </c>
      <c r="C39" s="8" t="s">
        <v>52</v>
      </c>
      <c r="D39" s="15">
        <f t="shared" si="7"/>
        <v>1.88</v>
      </c>
      <c r="E39" s="15">
        <f t="shared" si="4"/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>
        <v>1.88</v>
      </c>
      <c r="T39" s="15">
        <f t="shared" si="5"/>
        <v>1.88</v>
      </c>
      <c r="U39" s="15">
        <f t="shared" si="6"/>
        <v>0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0">
        <v>1.88</v>
      </c>
      <c r="AJ39" s="21">
        <f t="shared" si="8"/>
        <v>100</v>
      </c>
      <c r="AK39" s="6" t="s">
        <v>69</v>
      </c>
      <c r="AL39" s="6" t="s">
        <v>70</v>
      </c>
      <c r="AM39" s="6"/>
    </row>
    <row r="40" spans="1:39" ht="24" customHeight="1">
      <c r="A40" s="5">
        <v>32</v>
      </c>
      <c r="B40" s="3" t="s">
        <v>25</v>
      </c>
      <c r="C40" s="8" t="s">
        <v>53</v>
      </c>
      <c r="D40" s="15">
        <f t="shared" si="7"/>
        <v>11.88</v>
      </c>
      <c r="E40" s="15">
        <f t="shared" si="4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>
        <v>11.88</v>
      </c>
      <c r="T40" s="15">
        <f t="shared" si="5"/>
        <v>11.88</v>
      </c>
      <c r="U40" s="15">
        <f t="shared" si="6"/>
        <v>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>
        <v>11.88</v>
      </c>
      <c r="AJ40" s="21">
        <f t="shared" si="8"/>
        <v>100</v>
      </c>
      <c r="AK40" s="6" t="s">
        <v>69</v>
      </c>
      <c r="AL40" s="6" t="s">
        <v>70</v>
      </c>
      <c r="AM40" s="6"/>
    </row>
    <row r="41" spans="1:39" ht="24" customHeight="1">
      <c r="A41" s="5">
        <v>33</v>
      </c>
      <c r="B41" s="3" t="s">
        <v>25</v>
      </c>
      <c r="C41" s="8" t="s">
        <v>54</v>
      </c>
      <c r="D41" s="15">
        <f t="shared" si="7"/>
        <v>25.8</v>
      </c>
      <c r="E41" s="15">
        <f t="shared" si="4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>
        <v>25.8</v>
      </c>
      <c r="T41" s="15">
        <f t="shared" si="5"/>
        <v>25.8</v>
      </c>
      <c r="U41" s="15">
        <f t="shared" si="6"/>
        <v>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0">
        <v>25.8</v>
      </c>
      <c r="AJ41" s="21">
        <f t="shared" si="8"/>
        <v>100</v>
      </c>
      <c r="AK41" s="6" t="s">
        <v>69</v>
      </c>
      <c r="AL41" s="6" t="s">
        <v>70</v>
      </c>
      <c r="AM41" s="6"/>
    </row>
    <row r="42" spans="1:39" ht="24" customHeight="1">
      <c r="A42" s="5">
        <v>34</v>
      </c>
      <c r="B42" s="3" t="s">
        <v>25</v>
      </c>
      <c r="C42" s="8" t="s">
        <v>55</v>
      </c>
      <c r="D42" s="15">
        <f t="shared" si="7"/>
        <v>6.9</v>
      </c>
      <c r="E42" s="15">
        <f t="shared" si="4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>
        <v>6.9</v>
      </c>
      <c r="T42" s="15">
        <f t="shared" si="5"/>
        <v>6.9</v>
      </c>
      <c r="U42" s="15">
        <f t="shared" si="6"/>
        <v>0</v>
      </c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>
        <v>6.9</v>
      </c>
      <c r="AJ42" s="21">
        <f t="shared" si="8"/>
        <v>100</v>
      </c>
      <c r="AK42" s="6" t="s">
        <v>69</v>
      </c>
      <c r="AL42" s="6" t="s">
        <v>70</v>
      </c>
      <c r="AM42" s="6"/>
    </row>
    <row r="43" spans="1:39" ht="24" customHeight="1">
      <c r="A43" s="5">
        <v>35</v>
      </c>
      <c r="B43" s="3" t="s">
        <v>25</v>
      </c>
      <c r="C43" s="8" t="s">
        <v>56</v>
      </c>
      <c r="D43" s="15">
        <f t="shared" si="7"/>
        <v>9.27</v>
      </c>
      <c r="E43" s="15">
        <f t="shared" si="4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>
        <v>9.27</v>
      </c>
      <c r="T43" s="15">
        <f t="shared" si="5"/>
        <v>9.27</v>
      </c>
      <c r="U43" s="15">
        <f t="shared" si="6"/>
        <v>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0">
        <v>9.27</v>
      </c>
      <c r="AJ43" s="21">
        <v>99</v>
      </c>
      <c r="AK43" s="6" t="s">
        <v>69</v>
      </c>
      <c r="AL43" s="6" t="s">
        <v>70</v>
      </c>
      <c r="AM43" s="6"/>
    </row>
    <row r="44" spans="1:39" ht="24" customHeight="1">
      <c r="A44" s="5">
        <v>36</v>
      </c>
      <c r="B44" s="3" t="s">
        <v>25</v>
      </c>
      <c r="C44" s="8" t="s">
        <v>57</v>
      </c>
      <c r="D44" s="15">
        <f t="shared" si="7"/>
        <v>5.34</v>
      </c>
      <c r="E44" s="15">
        <f t="shared" si="4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>
        <v>5.34</v>
      </c>
      <c r="T44" s="15">
        <f t="shared" si="5"/>
        <v>5.34</v>
      </c>
      <c r="U44" s="15">
        <f t="shared" si="6"/>
        <v>0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10">
        <v>5.34</v>
      </c>
      <c r="AJ44" s="21">
        <f t="shared" si="8"/>
        <v>100</v>
      </c>
      <c r="AK44" s="6" t="s">
        <v>69</v>
      </c>
      <c r="AL44" s="6" t="s">
        <v>70</v>
      </c>
      <c r="AM44" s="6"/>
    </row>
    <row r="45" spans="1:39" ht="24" customHeight="1">
      <c r="A45" s="5">
        <v>37</v>
      </c>
      <c r="B45" s="3" t="s">
        <v>25</v>
      </c>
      <c r="C45" s="8" t="s">
        <v>58</v>
      </c>
      <c r="D45" s="15">
        <f t="shared" si="7"/>
        <v>142.68</v>
      </c>
      <c r="E45" s="15">
        <f t="shared" si="4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>
        <v>142.68</v>
      </c>
      <c r="T45" s="15">
        <f t="shared" si="5"/>
        <v>142.68</v>
      </c>
      <c r="U45" s="15">
        <f t="shared" si="6"/>
        <v>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0">
        <v>142.68</v>
      </c>
      <c r="AJ45" s="21">
        <f t="shared" si="8"/>
        <v>100</v>
      </c>
      <c r="AK45" s="6" t="s">
        <v>69</v>
      </c>
      <c r="AL45" s="6" t="s">
        <v>70</v>
      </c>
      <c r="AM45" s="6"/>
    </row>
    <row r="46" spans="1:39" ht="24" customHeight="1">
      <c r="A46" s="5">
        <v>38</v>
      </c>
      <c r="B46" s="3" t="s">
        <v>25</v>
      </c>
      <c r="C46" s="8" t="s">
        <v>59</v>
      </c>
      <c r="D46" s="15">
        <f t="shared" si="7"/>
        <v>139.28</v>
      </c>
      <c r="E46" s="15">
        <f t="shared" si="4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0">
        <v>139.28</v>
      </c>
      <c r="T46" s="15">
        <f t="shared" si="5"/>
        <v>139.28</v>
      </c>
      <c r="U46" s="15">
        <f t="shared" si="6"/>
        <v>0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0">
        <v>139.28</v>
      </c>
      <c r="AJ46" s="21">
        <f t="shared" si="8"/>
        <v>100</v>
      </c>
      <c r="AK46" s="6" t="s">
        <v>69</v>
      </c>
      <c r="AL46" s="6" t="s">
        <v>70</v>
      </c>
      <c r="AM46" s="6"/>
    </row>
    <row r="47" spans="1:39" ht="24" customHeight="1">
      <c r="A47" s="5">
        <v>39</v>
      </c>
      <c r="B47" s="3" t="s">
        <v>25</v>
      </c>
      <c r="C47" s="8" t="s">
        <v>71</v>
      </c>
      <c r="D47" s="15">
        <f t="shared" si="7"/>
        <v>200</v>
      </c>
      <c r="E47" s="15">
        <f t="shared" si="4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>
        <v>200</v>
      </c>
      <c r="T47" s="15">
        <f t="shared" si="5"/>
        <v>200</v>
      </c>
      <c r="U47" s="15">
        <f t="shared" si="6"/>
        <v>0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0">
        <v>200</v>
      </c>
      <c r="AJ47" s="21">
        <f t="shared" si="8"/>
        <v>100</v>
      </c>
      <c r="AK47" s="6" t="s">
        <v>69</v>
      </c>
      <c r="AL47" s="6" t="s">
        <v>70</v>
      </c>
      <c r="AM47" s="6"/>
    </row>
    <row r="48" spans="1:39" ht="24" customHeight="1">
      <c r="A48" s="5">
        <v>40</v>
      </c>
      <c r="B48" s="3" t="s">
        <v>25</v>
      </c>
      <c r="C48" s="8" t="s">
        <v>60</v>
      </c>
      <c r="D48" s="15">
        <f t="shared" si="7"/>
        <v>4888.99</v>
      </c>
      <c r="E48" s="15">
        <f t="shared" si="4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0">
        <v>4888.99</v>
      </c>
      <c r="T48" s="15">
        <f t="shared" si="5"/>
        <v>4888.99</v>
      </c>
      <c r="U48" s="15">
        <f t="shared" si="6"/>
        <v>0</v>
      </c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0">
        <v>4888.99</v>
      </c>
      <c r="AJ48" s="21">
        <f t="shared" si="8"/>
        <v>100</v>
      </c>
      <c r="AK48" s="6" t="s">
        <v>69</v>
      </c>
      <c r="AL48" s="6" t="s">
        <v>70</v>
      </c>
      <c r="AM48" s="6"/>
    </row>
    <row r="49" spans="1:39" ht="24" customHeight="1">
      <c r="A49" s="5">
        <v>41</v>
      </c>
      <c r="B49" s="3" t="s">
        <v>25</v>
      </c>
      <c r="C49" s="8" t="s">
        <v>61</v>
      </c>
      <c r="D49" s="15">
        <f t="shared" si="7"/>
        <v>64.5</v>
      </c>
      <c r="E49" s="15">
        <f t="shared" si="4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>
        <v>64.5</v>
      </c>
      <c r="T49" s="15">
        <f t="shared" si="5"/>
        <v>64.5</v>
      </c>
      <c r="U49" s="15">
        <f t="shared" si="6"/>
        <v>0</v>
      </c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>
        <v>64.5</v>
      </c>
      <c r="AJ49" s="21">
        <f t="shared" si="8"/>
        <v>100</v>
      </c>
      <c r="AK49" s="6" t="s">
        <v>69</v>
      </c>
      <c r="AL49" s="6" t="s">
        <v>70</v>
      </c>
      <c r="AM49" s="6"/>
    </row>
    <row r="50" spans="1:39" ht="24" customHeight="1">
      <c r="A50" s="5">
        <v>42</v>
      </c>
      <c r="B50" s="3" t="s">
        <v>25</v>
      </c>
      <c r="C50" s="8" t="s">
        <v>67</v>
      </c>
      <c r="D50" s="15">
        <f t="shared" si="7"/>
        <v>20</v>
      </c>
      <c r="E50" s="15">
        <f t="shared" si="4"/>
        <v>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>
        <v>20</v>
      </c>
      <c r="T50" s="15">
        <f t="shared" si="5"/>
        <v>20</v>
      </c>
      <c r="U50" s="15">
        <f t="shared" si="6"/>
        <v>0</v>
      </c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10">
        <v>20</v>
      </c>
      <c r="AJ50" s="21">
        <f t="shared" si="8"/>
        <v>100</v>
      </c>
      <c r="AK50" s="6" t="s">
        <v>69</v>
      </c>
      <c r="AL50" s="6" t="s">
        <v>70</v>
      </c>
      <c r="AM50" s="6"/>
    </row>
    <row r="51" spans="1:39" ht="27" customHeight="1">
      <c r="A51" s="5">
        <v>43</v>
      </c>
      <c r="B51" s="3" t="s">
        <v>25</v>
      </c>
      <c r="C51" s="8" t="s">
        <v>68</v>
      </c>
      <c r="D51" s="15">
        <f t="shared" si="7"/>
        <v>26.2</v>
      </c>
      <c r="E51" s="15">
        <f t="shared" si="4"/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0">
        <v>26.2</v>
      </c>
      <c r="T51" s="15">
        <f t="shared" si="5"/>
        <v>26.2</v>
      </c>
      <c r="U51" s="15">
        <f t="shared" si="6"/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0">
        <v>26.2</v>
      </c>
      <c r="AJ51" s="21">
        <f t="shared" si="8"/>
        <v>100</v>
      </c>
      <c r="AK51" s="6" t="s">
        <v>69</v>
      </c>
      <c r="AL51" s="6" t="s">
        <v>70</v>
      </c>
      <c r="AM51" s="4"/>
    </row>
    <row r="52" spans="1:39" ht="27" customHeight="1">
      <c r="A52" s="5">
        <v>44</v>
      </c>
      <c r="B52" s="3" t="s">
        <v>25</v>
      </c>
      <c r="C52" s="8" t="s">
        <v>62</v>
      </c>
      <c r="D52" s="15">
        <f t="shared" si="7"/>
        <v>4.75</v>
      </c>
      <c r="E52" s="15">
        <f t="shared" si="4"/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2">
        <v>4.75</v>
      </c>
      <c r="T52" s="15">
        <f t="shared" si="5"/>
        <v>4.75</v>
      </c>
      <c r="U52" s="15">
        <f t="shared" si="6"/>
        <v>0</v>
      </c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>
        <v>4.75</v>
      </c>
      <c r="AJ52" s="21">
        <f t="shared" si="8"/>
        <v>100</v>
      </c>
      <c r="AK52" s="6" t="s">
        <v>69</v>
      </c>
      <c r="AL52" s="7" t="s">
        <v>70</v>
      </c>
      <c r="AM52" s="4"/>
    </row>
    <row r="53" spans="1:39" ht="27" customHeight="1">
      <c r="A53" s="5">
        <v>45</v>
      </c>
      <c r="B53" s="13" t="s">
        <v>25</v>
      </c>
      <c r="C53" s="14" t="s">
        <v>63</v>
      </c>
      <c r="D53" s="15">
        <f t="shared" si="7"/>
        <v>9.8000000000000007</v>
      </c>
      <c r="E53" s="17">
        <f t="shared" si="4"/>
        <v>0</v>
      </c>
      <c r="F53" s="18"/>
      <c r="G53" s="18"/>
      <c r="H53" s="18"/>
      <c r="I53" s="18"/>
      <c r="J53" s="18"/>
      <c r="K53" s="18"/>
      <c r="L53" s="11"/>
      <c r="M53" s="11"/>
      <c r="N53" s="11"/>
      <c r="O53" s="11"/>
      <c r="P53" s="11"/>
      <c r="Q53" s="11"/>
      <c r="R53" s="25">
        <v>9.8000000000000007</v>
      </c>
      <c r="S53" s="12"/>
      <c r="T53" s="15">
        <v>9.8000000000000007</v>
      </c>
      <c r="U53" s="15">
        <f t="shared" si="6"/>
        <v>0</v>
      </c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25">
        <v>9.8000000000000007</v>
      </c>
      <c r="AI53" s="11"/>
      <c r="AJ53" s="21">
        <f t="shared" si="8"/>
        <v>100</v>
      </c>
      <c r="AK53" s="6" t="s">
        <v>69</v>
      </c>
      <c r="AL53" s="7" t="s">
        <v>70</v>
      </c>
      <c r="AM53" s="4"/>
    </row>
    <row r="54" spans="1:39" ht="27" customHeight="1">
      <c r="A54" s="5">
        <v>46</v>
      </c>
      <c r="B54" s="3" t="s">
        <v>103</v>
      </c>
      <c r="C54" s="14" t="s">
        <v>73</v>
      </c>
      <c r="D54" s="15">
        <f t="shared" si="7"/>
        <v>4.79</v>
      </c>
      <c r="E54" s="15">
        <f t="shared" si="4"/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2">
        <v>4.79</v>
      </c>
      <c r="T54" s="15">
        <f t="shared" si="5"/>
        <v>4.79</v>
      </c>
      <c r="U54" s="15">
        <f t="shared" si="6"/>
        <v>0</v>
      </c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>
        <v>4.79</v>
      </c>
      <c r="AJ54" s="21">
        <f t="shared" si="8"/>
        <v>100</v>
      </c>
      <c r="AK54" s="6" t="s">
        <v>69</v>
      </c>
      <c r="AL54" s="7" t="s">
        <v>104</v>
      </c>
      <c r="AM54" s="4"/>
    </row>
    <row r="55" spans="1:39" ht="27" customHeight="1">
      <c r="A55" s="5">
        <v>47</v>
      </c>
      <c r="B55" s="3" t="s">
        <v>103</v>
      </c>
      <c r="C55" s="14" t="s">
        <v>74</v>
      </c>
      <c r="D55" s="17">
        <v>16.5</v>
      </c>
      <c r="E55" s="17">
        <f t="shared" si="4"/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2">
        <v>16.5</v>
      </c>
      <c r="T55" s="15">
        <f t="shared" si="5"/>
        <v>16.5</v>
      </c>
      <c r="U55" s="15">
        <f t="shared" si="6"/>
        <v>0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>
        <v>16.5</v>
      </c>
      <c r="AJ55" s="21">
        <f t="shared" si="8"/>
        <v>100</v>
      </c>
      <c r="AK55" s="6" t="s">
        <v>69</v>
      </c>
      <c r="AL55" s="7" t="s">
        <v>104</v>
      </c>
      <c r="AM55" s="4"/>
    </row>
    <row r="56" spans="1:39" ht="27" customHeight="1">
      <c r="A56" s="5">
        <v>48</v>
      </c>
      <c r="B56" s="3" t="s">
        <v>103</v>
      </c>
      <c r="C56" s="14" t="s">
        <v>75</v>
      </c>
      <c r="D56" s="17">
        <v>63.66</v>
      </c>
      <c r="E56" s="15">
        <f t="shared" si="4"/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2">
        <v>63.66</v>
      </c>
      <c r="T56" s="15">
        <f t="shared" si="5"/>
        <v>63.66</v>
      </c>
      <c r="U56" s="15">
        <f t="shared" si="6"/>
        <v>0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>
        <v>63.66</v>
      </c>
      <c r="AJ56" s="21">
        <f t="shared" si="8"/>
        <v>100</v>
      </c>
      <c r="AK56" s="6" t="s">
        <v>69</v>
      </c>
      <c r="AL56" s="7" t="s">
        <v>104</v>
      </c>
      <c r="AM56" s="4"/>
    </row>
    <row r="57" spans="1:39" ht="27" customHeight="1">
      <c r="A57" s="5">
        <v>49</v>
      </c>
      <c r="B57" s="3" t="s">
        <v>103</v>
      </c>
      <c r="C57" s="14" t="s">
        <v>76</v>
      </c>
      <c r="D57" s="17">
        <v>15</v>
      </c>
      <c r="E57" s="17">
        <f t="shared" si="4"/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>
        <v>15</v>
      </c>
      <c r="T57" s="15">
        <f t="shared" si="5"/>
        <v>15</v>
      </c>
      <c r="U57" s="15">
        <f t="shared" si="6"/>
        <v>0</v>
      </c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>
        <v>15</v>
      </c>
      <c r="AJ57" s="21">
        <f t="shared" si="8"/>
        <v>100</v>
      </c>
      <c r="AK57" s="6" t="s">
        <v>69</v>
      </c>
      <c r="AL57" s="7" t="s">
        <v>104</v>
      </c>
      <c r="AM57" s="4"/>
    </row>
    <row r="58" spans="1:39" ht="27" customHeight="1">
      <c r="A58" s="5">
        <v>50</v>
      </c>
      <c r="B58" s="3" t="s">
        <v>103</v>
      </c>
      <c r="C58" s="14" t="s">
        <v>77</v>
      </c>
      <c r="D58" s="17">
        <v>4.95</v>
      </c>
      <c r="E58" s="15">
        <f t="shared" si="4"/>
        <v>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>
        <v>4.95</v>
      </c>
      <c r="T58" s="15">
        <f t="shared" si="5"/>
        <v>4.95</v>
      </c>
      <c r="U58" s="15">
        <f t="shared" si="6"/>
        <v>0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>
        <v>4.95</v>
      </c>
      <c r="AJ58" s="21">
        <f t="shared" si="8"/>
        <v>100</v>
      </c>
      <c r="AK58" s="6" t="s">
        <v>69</v>
      </c>
      <c r="AL58" s="7" t="s">
        <v>104</v>
      </c>
      <c r="AM58" s="4"/>
    </row>
    <row r="59" spans="1:39" ht="27" customHeight="1">
      <c r="A59" s="5">
        <v>51</v>
      </c>
      <c r="B59" s="3" t="s">
        <v>103</v>
      </c>
      <c r="C59" s="14" t="s">
        <v>78</v>
      </c>
      <c r="D59" s="17">
        <v>19.815999999999999</v>
      </c>
      <c r="E59" s="17">
        <f t="shared" si="4"/>
        <v>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>
        <v>19.815999999999999</v>
      </c>
      <c r="T59" s="15">
        <f t="shared" si="5"/>
        <v>19.815999999999999</v>
      </c>
      <c r="U59" s="15">
        <f t="shared" si="6"/>
        <v>0</v>
      </c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>
        <v>19.815999999999999</v>
      </c>
      <c r="AJ59" s="21">
        <f t="shared" si="8"/>
        <v>100</v>
      </c>
      <c r="AK59" s="6" t="s">
        <v>69</v>
      </c>
      <c r="AL59" s="7" t="s">
        <v>104</v>
      </c>
      <c r="AM59" s="4"/>
    </row>
    <row r="60" spans="1:39" ht="27" customHeight="1">
      <c r="A60" s="5">
        <v>52</v>
      </c>
      <c r="B60" s="3" t="s">
        <v>103</v>
      </c>
      <c r="C60" s="14" t="s">
        <v>79</v>
      </c>
      <c r="D60" s="17">
        <v>6.4568000000000003</v>
      </c>
      <c r="E60" s="15">
        <f t="shared" si="4"/>
        <v>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2">
        <v>6.4568000000000003</v>
      </c>
      <c r="T60" s="15">
        <f t="shared" si="5"/>
        <v>6.4568000000000003</v>
      </c>
      <c r="U60" s="15">
        <f t="shared" si="6"/>
        <v>0</v>
      </c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>
        <v>6.4568000000000003</v>
      </c>
      <c r="AJ60" s="21">
        <f t="shared" si="8"/>
        <v>100</v>
      </c>
      <c r="AK60" s="6" t="s">
        <v>69</v>
      </c>
      <c r="AL60" s="7" t="s">
        <v>104</v>
      </c>
      <c r="AM60" s="4"/>
    </row>
    <row r="61" spans="1:39" ht="27" customHeight="1">
      <c r="A61" s="5">
        <v>53</v>
      </c>
      <c r="B61" s="3" t="s">
        <v>103</v>
      </c>
      <c r="C61" s="14" t="s">
        <v>80</v>
      </c>
      <c r="D61" s="17">
        <v>21.852</v>
      </c>
      <c r="E61" s="17">
        <f t="shared" si="4"/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2">
        <v>21.852</v>
      </c>
      <c r="T61" s="15">
        <f t="shared" si="5"/>
        <v>21.852</v>
      </c>
      <c r="U61" s="15">
        <f t="shared" si="6"/>
        <v>0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>
        <v>21.852</v>
      </c>
      <c r="AJ61" s="21">
        <f t="shared" si="8"/>
        <v>100</v>
      </c>
      <c r="AK61" s="6" t="s">
        <v>69</v>
      </c>
      <c r="AL61" s="7" t="s">
        <v>104</v>
      </c>
      <c r="AM61" s="4"/>
    </row>
    <row r="62" spans="1:39" ht="27" customHeight="1">
      <c r="A62" s="5">
        <v>54</v>
      </c>
      <c r="B62" s="3" t="s">
        <v>103</v>
      </c>
      <c r="C62" s="14" t="s">
        <v>81</v>
      </c>
      <c r="D62" s="17">
        <v>2</v>
      </c>
      <c r="E62" s="15">
        <f t="shared" si="4"/>
        <v>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2">
        <v>2</v>
      </c>
      <c r="T62" s="15">
        <f t="shared" si="5"/>
        <v>2</v>
      </c>
      <c r="U62" s="15">
        <f t="shared" si="6"/>
        <v>0</v>
      </c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>
        <v>2</v>
      </c>
      <c r="AJ62" s="21">
        <f t="shared" si="8"/>
        <v>100</v>
      </c>
      <c r="AK62" s="6" t="s">
        <v>69</v>
      </c>
      <c r="AL62" s="7" t="s">
        <v>104</v>
      </c>
      <c r="AM62" s="4"/>
    </row>
    <row r="63" spans="1:39" ht="27" customHeight="1">
      <c r="A63" s="5">
        <v>55</v>
      </c>
      <c r="B63" s="3" t="s">
        <v>103</v>
      </c>
      <c r="C63" s="14" t="s">
        <v>82</v>
      </c>
      <c r="D63" s="17">
        <v>9.7593599999999991</v>
      </c>
      <c r="E63" s="17">
        <f t="shared" si="4"/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2">
        <v>9.7593599999999991</v>
      </c>
      <c r="T63" s="15">
        <f t="shared" si="5"/>
        <v>9.7593599999999991</v>
      </c>
      <c r="U63" s="15">
        <f t="shared" si="6"/>
        <v>0</v>
      </c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>
        <v>9.7593599999999991</v>
      </c>
      <c r="AJ63" s="21">
        <f t="shared" si="8"/>
        <v>100</v>
      </c>
      <c r="AK63" s="6" t="s">
        <v>69</v>
      </c>
      <c r="AL63" s="7" t="s">
        <v>104</v>
      </c>
      <c r="AM63" s="4"/>
    </row>
    <row r="64" spans="1:39" ht="27" customHeight="1">
      <c r="A64" s="5">
        <v>56</v>
      </c>
      <c r="B64" s="3" t="s">
        <v>103</v>
      </c>
      <c r="C64" s="14" t="s">
        <v>83</v>
      </c>
      <c r="D64" s="17">
        <v>3.5350000000000001</v>
      </c>
      <c r="E64" s="15">
        <f t="shared" si="4"/>
        <v>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2">
        <v>3.5350000000000001</v>
      </c>
      <c r="T64" s="15">
        <f t="shared" si="5"/>
        <v>3.5350000000000001</v>
      </c>
      <c r="U64" s="15">
        <f t="shared" si="6"/>
        <v>0</v>
      </c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>
        <v>3.5350000000000001</v>
      </c>
      <c r="AJ64" s="21">
        <f t="shared" si="8"/>
        <v>100</v>
      </c>
      <c r="AK64" s="6" t="s">
        <v>69</v>
      </c>
      <c r="AL64" s="7" t="s">
        <v>104</v>
      </c>
      <c r="AM64" s="4"/>
    </row>
    <row r="65" spans="1:39" ht="27" customHeight="1">
      <c r="A65" s="5">
        <v>57</v>
      </c>
      <c r="B65" s="3" t="s">
        <v>103</v>
      </c>
      <c r="C65" s="14" t="s">
        <v>84</v>
      </c>
      <c r="D65" s="17">
        <v>143.63465400000001</v>
      </c>
      <c r="E65" s="17">
        <f t="shared" si="4"/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2">
        <v>143.63465400000001</v>
      </c>
      <c r="T65" s="15">
        <f t="shared" si="5"/>
        <v>143.63465400000001</v>
      </c>
      <c r="U65" s="15">
        <f t="shared" si="6"/>
        <v>0</v>
      </c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>
        <v>143.63465400000001</v>
      </c>
      <c r="AJ65" s="21">
        <f t="shared" si="8"/>
        <v>100</v>
      </c>
      <c r="AK65" s="6" t="s">
        <v>69</v>
      </c>
      <c r="AL65" s="7" t="s">
        <v>104</v>
      </c>
      <c r="AM65" s="4"/>
    </row>
    <row r="66" spans="1:39" ht="27" customHeight="1">
      <c r="A66" s="5">
        <v>58</v>
      </c>
      <c r="B66" s="3" t="s">
        <v>103</v>
      </c>
      <c r="C66" s="14" t="s">
        <v>85</v>
      </c>
      <c r="D66" s="17">
        <v>36.294800000000002</v>
      </c>
      <c r="E66" s="15">
        <f t="shared" si="4"/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2">
        <v>36.294800000000002</v>
      </c>
      <c r="T66" s="15">
        <f t="shared" si="5"/>
        <v>36.294800000000002</v>
      </c>
      <c r="U66" s="15">
        <f t="shared" si="6"/>
        <v>0</v>
      </c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>
        <v>36.294800000000002</v>
      </c>
      <c r="AJ66" s="21">
        <f t="shared" si="8"/>
        <v>100</v>
      </c>
      <c r="AK66" s="6" t="s">
        <v>69</v>
      </c>
      <c r="AL66" s="7" t="s">
        <v>104</v>
      </c>
      <c r="AM66" s="4"/>
    </row>
    <row r="67" spans="1:39" ht="27" customHeight="1">
      <c r="A67" s="5">
        <v>59</v>
      </c>
      <c r="B67" s="3" t="s">
        <v>103</v>
      </c>
      <c r="C67" s="14" t="s">
        <v>86</v>
      </c>
      <c r="D67" s="17">
        <v>55.076500000000003</v>
      </c>
      <c r="E67" s="17">
        <f t="shared" si="4"/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2">
        <v>55.076500000000003</v>
      </c>
      <c r="T67" s="15">
        <f t="shared" si="5"/>
        <v>55.076500000000003</v>
      </c>
      <c r="U67" s="15">
        <f t="shared" si="6"/>
        <v>0</v>
      </c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>
        <v>55.076500000000003</v>
      </c>
      <c r="AJ67" s="21">
        <f t="shared" si="8"/>
        <v>100</v>
      </c>
      <c r="AK67" s="6" t="s">
        <v>69</v>
      </c>
      <c r="AL67" s="7" t="s">
        <v>104</v>
      </c>
      <c r="AM67" s="4"/>
    </row>
    <row r="68" spans="1:39" ht="27" customHeight="1">
      <c r="A68" s="5">
        <v>60</v>
      </c>
      <c r="B68" s="3" t="s">
        <v>103</v>
      </c>
      <c r="C68" s="14" t="s">
        <v>87</v>
      </c>
      <c r="D68" s="17">
        <v>88.945999999999998</v>
      </c>
      <c r="E68" s="15">
        <f t="shared" si="4"/>
        <v>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2">
        <v>88.945999999999998</v>
      </c>
      <c r="T68" s="15">
        <f t="shared" si="5"/>
        <v>88.945999999999998</v>
      </c>
      <c r="U68" s="15">
        <f t="shared" si="6"/>
        <v>0</v>
      </c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>
        <v>88.945999999999998</v>
      </c>
      <c r="AJ68" s="21">
        <f t="shared" si="8"/>
        <v>100</v>
      </c>
      <c r="AK68" s="6" t="s">
        <v>69</v>
      </c>
      <c r="AL68" s="7" t="s">
        <v>104</v>
      </c>
      <c r="AM68" s="4"/>
    </row>
    <row r="69" spans="1:39" ht="27" customHeight="1">
      <c r="A69" s="5">
        <v>61</v>
      </c>
      <c r="B69" s="3" t="s">
        <v>103</v>
      </c>
      <c r="C69" s="14" t="s">
        <v>88</v>
      </c>
      <c r="D69" s="17">
        <v>54.22</v>
      </c>
      <c r="E69" s="17">
        <f t="shared" si="4"/>
        <v>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2">
        <v>54.22</v>
      </c>
      <c r="T69" s="15">
        <f t="shared" si="5"/>
        <v>54.22</v>
      </c>
      <c r="U69" s="15">
        <f t="shared" si="6"/>
        <v>0</v>
      </c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>
        <v>54.22</v>
      </c>
      <c r="AJ69" s="21">
        <f t="shared" si="8"/>
        <v>100</v>
      </c>
      <c r="AK69" s="6" t="s">
        <v>69</v>
      </c>
      <c r="AL69" s="7" t="s">
        <v>104</v>
      </c>
      <c r="AM69" s="4"/>
    </row>
    <row r="70" spans="1:39" ht="27" customHeight="1">
      <c r="A70" s="5">
        <v>62</v>
      </c>
      <c r="B70" s="3" t="s">
        <v>103</v>
      </c>
      <c r="C70" s="14" t="s">
        <v>89</v>
      </c>
      <c r="D70" s="17">
        <v>4.7850000000000001</v>
      </c>
      <c r="E70" s="15">
        <f t="shared" si="4"/>
        <v>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2">
        <v>4.7850000000000001</v>
      </c>
      <c r="T70" s="15">
        <f t="shared" si="5"/>
        <v>4.7850000000000001</v>
      </c>
      <c r="U70" s="15">
        <f t="shared" si="6"/>
        <v>0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>
        <v>4.7850000000000001</v>
      </c>
      <c r="AJ70" s="21">
        <f t="shared" si="8"/>
        <v>100</v>
      </c>
      <c r="AK70" s="6" t="s">
        <v>69</v>
      </c>
      <c r="AL70" s="7" t="s">
        <v>104</v>
      </c>
      <c r="AM70" s="4"/>
    </row>
    <row r="71" spans="1:39" ht="27" customHeight="1">
      <c r="A71" s="5">
        <v>63</v>
      </c>
      <c r="B71" s="3" t="s">
        <v>103</v>
      </c>
      <c r="C71" s="14" t="s">
        <v>90</v>
      </c>
      <c r="D71" s="17">
        <v>10</v>
      </c>
      <c r="E71" s="17">
        <f t="shared" si="4"/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2">
        <v>10</v>
      </c>
      <c r="T71" s="15">
        <f t="shared" si="5"/>
        <v>10</v>
      </c>
      <c r="U71" s="15">
        <f t="shared" si="6"/>
        <v>0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>
        <v>10</v>
      </c>
      <c r="AJ71" s="21">
        <f t="shared" si="8"/>
        <v>100</v>
      </c>
      <c r="AK71" s="6" t="s">
        <v>69</v>
      </c>
      <c r="AL71" s="7" t="s">
        <v>104</v>
      </c>
      <c r="AM71" s="4"/>
    </row>
    <row r="72" spans="1:39" ht="27" customHeight="1">
      <c r="A72" s="5">
        <v>64</v>
      </c>
      <c r="B72" s="3" t="s">
        <v>103</v>
      </c>
      <c r="C72" s="14" t="s">
        <v>91</v>
      </c>
      <c r="D72" s="17">
        <v>90.697299999999998</v>
      </c>
      <c r="E72" s="15">
        <f t="shared" si="4"/>
        <v>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2">
        <v>90.697299999999998</v>
      </c>
      <c r="T72" s="15">
        <f t="shared" si="5"/>
        <v>90.697299999999998</v>
      </c>
      <c r="U72" s="15">
        <f t="shared" si="6"/>
        <v>0</v>
      </c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>
        <v>90.697299999999998</v>
      </c>
      <c r="AJ72" s="21">
        <f t="shared" si="8"/>
        <v>100</v>
      </c>
      <c r="AK72" s="6" t="s">
        <v>69</v>
      </c>
      <c r="AL72" s="7" t="s">
        <v>104</v>
      </c>
      <c r="AM72" s="4"/>
    </row>
    <row r="73" spans="1:39" ht="27" customHeight="1">
      <c r="A73" s="5">
        <v>65</v>
      </c>
      <c r="B73" s="3" t="s">
        <v>103</v>
      </c>
      <c r="C73" s="14" t="s">
        <v>92</v>
      </c>
      <c r="D73" s="17">
        <v>57.879779999999997</v>
      </c>
      <c r="E73" s="17">
        <f t="shared" si="4"/>
        <v>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2">
        <v>57.879779999999997</v>
      </c>
      <c r="T73" s="15">
        <f t="shared" si="5"/>
        <v>57.879779999999997</v>
      </c>
      <c r="U73" s="15">
        <f t="shared" si="6"/>
        <v>0</v>
      </c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>
        <v>57.879779999999997</v>
      </c>
      <c r="AJ73" s="21">
        <f t="shared" ref="AJ73:AJ84" si="9">+T73/D73*100</f>
        <v>100</v>
      </c>
      <c r="AK73" s="6" t="s">
        <v>69</v>
      </c>
      <c r="AL73" s="7" t="s">
        <v>104</v>
      </c>
      <c r="AM73" s="4"/>
    </row>
    <row r="74" spans="1:39" ht="27" customHeight="1">
      <c r="A74" s="5">
        <v>66</v>
      </c>
      <c r="B74" s="3" t="s">
        <v>103</v>
      </c>
      <c r="C74" s="14" t="s">
        <v>93</v>
      </c>
      <c r="D74" s="17">
        <v>9.9499999999999993</v>
      </c>
      <c r="E74" s="15">
        <f t="shared" si="4"/>
        <v>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2">
        <v>9.9499999999999993</v>
      </c>
      <c r="T74" s="15">
        <f t="shared" si="5"/>
        <v>9.9499999999999993</v>
      </c>
      <c r="U74" s="15">
        <f t="shared" si="6"/>
        <v>0</v>
      </c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>
        <v>9.9499999999999993</v>
      </c>
      <c r="AJ74" s="21">
        <f t="shared" si="9"/>
        <v>100</v>
      </c>
      <c r="AK74" s="6" t="s">
        <v>69</v>
      </c>
      <c r="AL74" s="7" t="s">
        <v>104</v>
      </c>
      <c r="AM74" s="4"/>
    </row>
    <row r="75" spans="1:39" ht="27" customHeight="1">
      <c r="A75" s="5">
        <v>67</v>
      </c>
      <c r="B75" s="3" t="s">
        <v>103</v>
      </c>
      <c r="C75" s="14" t="s">
        <v>94</v>
      </c>
      <c r="D75" s="17">
        <v>1.115</v>
      </c>
      <c r="E75" s="17">
        <f t="shared" si="4"/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>
        <v>1.115</v>
      </c>
      <c r="T75" s="15">
        <f t="shared" si="5"/>
        <v>1.115</v>
      </c>
      <c r="U75" s="15">
        <f t="shared" si="6"/>
        <v>0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>
        <v>1.115</v>
      </c>
      <c r="AJ75" s="21">
        <f t="shared" si="9"/>
        <v>100</v>
      </c>
      <c r="AK75" s="6" t="s">
        <v>69</v>
      </c>
      <c r="AL75" s="7" t="s">
        <v>104</v>
      </c>
      <c r="AM75" s="4"/>
    </row>
    <row r="76" spans="1:39" ht="27" customHeight="1">
      <c r="A76" s="5">
        <v>68</v>
      </c>
      <c r="B76" s="3" t="s">
        <v>103</v>
      </c>
      <c r="C76" s="14" t="s">
        <v>95</v>
      </c>
      <c r="D76" s="17">
        <v>44.000300000000003</v>
      </c>
      <c r="E76" s="15">
        <f t="shared" si="4"/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2">
        <v>44.000300000000003</v>
      </c>
      <c r="T76" s="15">
        <f t="shared" si="5"/>
        <v>44.000300000000003</v>
      </c>
      <c r="U76" s="15">
        <f t="shared" si="6"/>
        <v>0</v>
      </c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>
        <v>44.000300000000003</v>
      </c>
      <c r="AJ76" s="21">
        <f t="shared" si="9"/>
        <v>100</v>
      </c>
      <c r="AK76" s="6" t="s">
        <v>69</v>
      </c>
      <c r="AL76" s="7" t="s">
        <v>104</v>
      </c>
      <c r="AM76" s="4"/>
    </row>
    <row r="77" spans="1:39" ht="27" customHeight="1">
      <c r="A77" s="5">
        <v>69</v>
      </c>
      <c r="B77" s="3" t="s">
        <v>103</v>
      </c>
      <c r="C77" s="14" t="s">
        <v>96</v>
      </c>
      <c r="D77" s="17">
        <v>633.03200000000004</v>
      </c>
      <c r="E77" s="17">
        <f t="shared" si="4"/>
        <v>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2">
        <v>633.03200000000004</v>
      </c>
      <c r="T77" s="15">
        <f t="shared" si="5"/>
        <v>633.03200000000004</v>
      </c>
      <c r="U77" s="15">
        <f t="shared" si="6"/>
        <v>0</v>
      </c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>
        <v>633.03200000000004</v>
      </c>
      <c r="AJ77" s="21">
        <f t="shared" si="9"/>
        <v>100</v>
      </c>
      <c r="AK77" s="6" t="s">
        <v>69</v>
      </c>
      <c r="AL77" s="7" t="s">
        <v>104</v>
      </c>
      <c r="AM77" s="4"/>
    </row>
    <row r="78" spans="1:39" ht="27" customHeight="1">
      <c r="A78" s="5">
        <v>70</v>
      </c>
      <c r="B78" s="3" t="s">
        <v>103</v>
      </c>
      <c r="C78" s="14" t="s">
        <v>97</v>
      </c>
      <c r="D78" s="17">
        <v>0.62</v>
      </c>
      <c r="E78" s="15">
        <f t="shared" si="4"/>
        <v>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2">
        <v>0.62</v>
      </c>
      <c r="T78" s="15">
        <f t="shared" si="5"/>
        <v>0.62</v>
      </c>
      <c r="U78" s="15">
        <f t="shared" si="6"/>
        <v>0</v>
      </c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>
        <v>0.62</v>
      </c>
      <c r="AJ78" s="21">
        <f t="shared" si="9"/>
        <v>100</v>
      </c>
      <c r="AK78" s="6" t="s">
        <v>69</v>
      </c>
      <c r="AL78" s="7" t="s">
        <v>104</v>
      </c>
      <c r="AM78" s="4"/>
    </row>
    <row r="79" spans="1:39" ht="27" customHeight="1">
      <c r="A79" s="5">
        <v>71</v>
      </c>
      <c r="B79" s="3" t="s">
        <v>103</v>
      </c>
      <c r="C79" s="14" t="s">
        <v>98</v>
      </c>
      <c r="D79" s="17">
        <v>2.46</v>
      </c>
      <c r="E79" s="17">
        <f t="shared" si="4"/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2">
        <v>2.46</v>
      </c>
      <c r="T79" s="15">
        <f t="shared" si="5"/>
        <v>2.46</v>
      </c>
      <c r="U79" s="15">
        <f t="shared" si="6"/>
        <v>0</v>
      </c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>
        <v>2.46</v>
      </c>
      <c r="AJ79" s="21">
        <f t="shared" si="9"/>
        <v>100</v>
      </c>
      <c r="AK79" s="6" t="s">
        <v>69</v>
      </c>
      <c r="AL79" s="7" t="s">
        <v>104</v>
      </c>
      <c r="AM79" s="4"/>
    </row>
    <row r="80" spans="1:39" ht="27" customHeight="1">
      <c r="A80" s="5">
        <v>72</v>
      </c>
      <c r="B80" s="3" t="s">
        <v>103</v>
      </c>
      <c r="C80" s="14" t="s">
        <v>99</v>
      </c>
      <c r="D80" s="17">
        <v>3.8042400000000001</v>
      </c>
      <c r="E80" s="15">
        <f t="shared" si="4"/>
        <v>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2">
        <v>3.8042400000000001</v>
      </c>
      <c r="T80" s="15">
        <f t="shared" si="5"/>
        <v>3.8042400000000001</v>
      </c>
      <c r="U80" s="15">
        <f t="shared" si="6"/>
        <v>0</v>
      </c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>
        <v>3.8042400000000001</v>
      </c>
      <c r="AJ80" s="21">
        <f t="shared" si="9"/>
        <v>100</v>
      </c>
      <c r="AK80" s="6" t="s">
        <v>69</v>
      </c>
      <c r="AL80" s="7" t="s">
        <v>104</v>
      </c>
      <c r="AM80" s="4"/>
    </row>
    <row r="81" spans="1:39" ht="27" customHeight="1">
      <c r="A81" s="5">
        <v>73</v>
      </c>
      <c r="B81" s="3" t="s">
        <v>103</v>
      </c>
      <c r="C81" s="14" t="s">
        <v>100</v>
      </c>
      <c r="D81" s="17">
        <v>6</v>
      </c>
      <c r="E81" s="17">
        <f t="shared" si="4"/>
        <v>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2">
        <v>6</v>
      </c>
      <c r="T81" s="15">
        <f t="shared" si="5"/>
        <v>6</v>
      </c>
      <c r="U81" s="15">
        <f t="shared" si="6"/>
        <v>0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>
        <v>6</v>
      </c>
      <c r="AJ81" s="21">
        <f t="shared" si="9"/>
        <v>100</v>
      </c>
      <c r="AK81" s="6" t="s">
        <v>69</v>
      </c>
      <c r="AL81" s="7" t="s">
        <v>104</v>
      </c>
      <c r="AM81" s="4"/>
    </row>
    <row r="82" spans="1:39" ht="27" customHeight="1">
      <c r="A82" s="5">
        <v>74</v>
      </c>
      <c r="B82" s="3" t="s">
        <v>103</v>
      </c>
      <c r="C82" s="14" t="s">
        <v>105</v>
      </c>
      <c r="D82" s="17">
        <v>105.1416</v>
      </c>
      <c r="E82" s="15">
        <f t="shared" si="4"/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2">
        <v>105.1416</v>
      </c>
      <c r="T82" s="15">
        <f t="shared" si="5"/>
        <v>105.1416</v>
      </c>
      <c r="U82" s="15">
        <f t="shared" si="6"/>
        <v>0</v>
      </c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>
        <v>105.1416</v>
      </c>
      <c r="AJ82" s="21">
        <f t="shared" si="9"/>
        <v>100</v>
      </c>
      <c r="AK82" s="6" t="s">
        <v>69</v>
      </c>
      <c r="AL82" s="7" t="s">
        <v>104</v>
      </c>
      <c r="AM82" s="4"/>
    </row>
    <row r="83" spans="1:39" ht="27" customHeight="1">
      <c r="A83" s="5">
        <v>75</v>
      </c>
      <c r="B83" s="3" t="s">
        <v>103</v>
      </c>
      <c r="C83" s="14" t="s">
        <v>101</v>
      </c>
      <c r="D83" s="17">
        <v>14.257300000000001</v>
      </c>
      <c r="E83" s="17">
        <f t="shared" si="4"/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2">
        <v>14.257300000000001</v>
      </c>
      <c r="T83" s="15">
        <f t="shared" si="5"/>
        <v>14.257300000000001</v>
      </c>
      <c r="U83" s="15">
        <f t="shared" si="6"/>
        <v>0</v>
      </c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>
        <v>14.257300000000001</v>
      </c>
      <c r="AJ83" s="21">
        <f t="shared" si="9"/>
        <v>100</v>
      </c>
      <c r="AK83" s="6" t="s">
        <v>69</v>
      </c>
      <c r="AL83" s="7" t="s">
        <v>104</v>
      </c>
      <c r="AM83" s="4"/>
    </row>
    <row r="84" spans="1:39" ht="27" customHeight="1">
      <c r="A84" s="5">
        <v>76</v>
      </c>
      <c r="B84" s="3" t="s">
        <v>103</v>
      </c>
      <c r="C84" s="14" t="s">
        <v>102</v>
      </c>
      <c r="D84" s="17">
        <v>14.124700000000001</v>
      </c>
      <c r="E84" s="15">
        <f t="shared" si="4"/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2">
        <v>14.124700000000001</v>
      </c>
      <c r="T84" s="15">
        <f t="shared" si="5"/>
        <v>14.124700000000001</v>
      </c>
      <c r="U84" s="15">
        <f t="shared" si="6"/>
        <v>0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>
        <v>14.124700000000001</v>
      </c>
      <c r="AJ84" s="21">
        <f t="shared" si="9"/>
        <v>100</v>
      </c>
      <c r="AK84" s="6" t="s">
        <v>69</v>
      </c>
      <c r="AL84" s="7" t="s">
        <v>104</v>
      </c>
      <c r="AM84" s="4"/>
    </row>
    <row r="85" spans="1:39" ht="27" customHeight="1">
      <c r="A85" s="5">
        <v>77</v>
      </c>
      <c r="B85" s="23" t="s">
        <v>106</v>
      </c>
      <c r="C85" s="24" t="s">
        <v>107</v>
      </c>
      <c r="D85" s="15">
        <f>SUM(E85,S85)</f>
        <v>0</v>
      </c>
      <c r="E85" s="15">
        <f t="shared" si="4"/>
        <v>0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5">
        <f t="shared" si="5"/>
        <v>0</v>
      </c>
      <c r="U85" s="15">
        <f t="shared" si="6"/>
        <v>0</v>
      </c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22"/>
      <c r="AL85" s="22"/>
      <c r="AM85" s="4"/>
    </row>
    <row r="86" spans="1:39" ht="27" customHeight="1">
      <c r="A86" s="5">
        <v>78</v>
      </c>
      <c r="B86" s="3"/>
      <c r="C86" s="4"/>
      <c r="D86" s="15">
        <f>SUM(E86,S86)</f>
        <v>0</v>
      </c>
      <c r="E86" s="15">
        <f t="shared" si="4"/>
        <v>0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5">
        <f t="shared" si="5"/>
        <v>0</v>
      </c>
      <c r="U86" s="15">
        <f t="shared" si="6"/>
        <v>0</v>
      </c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4"/>
      <c r="AL86" s="4"/>
      <c r="AM86" s="4"/>
    </row>
    <row r="87" spans="1:39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</row>
    <row r="88" spans="1:39" ht="14.25" customHeight="1">
      <c r="A88" s="42" t="s">
        <v>24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</sheetData>
  <mergeCells count="31">
    <mergeCell ref="I6:K6"/>
    <mergeCell ref="T5:T7"/>
    <mergeCell ref="AJ4:AJ7"/>
    <mergeCell ref="A88:U88"/>
    <mergeCell ref="A4:A7"/>
    <mergeCell ref="B4:B7"/>
    <mergeCell ref="C4:C7"/>
    <mergeCell ref="D5:D7"/>
    <mergeCell ref="O6:Q6"/>
    <mergeCell ref="E5:Q5"/>
    <mergeCell ref="F6:H6"/>
    <mergeCell ref="AK4:AK7"/>
    <mergeCell ref="U6:U7"/>
    <mergeCell ref="A1:C1"/>
    <mergeCell ref="A2:AM2"/>
    <mergeCell ref="AK3:AM3"/>
    <mergeCell ref="D4:S4"/>
    <mergeCell ref="T4:AI4"/>
    <mergeCell ref="AM4:AM7"/>
    <mergeCell ref="U5:AG5"/>
    <mergeCell ref="AL4:AL7"/>
    <mergeCell ref="Y6:AA6"/>
    <mergeCell ref="AH5:AH7"/>
    <mergeCell ref="AI5:AI7"/>
    <mergeCell ref="E6:E7"/>
    <mergeCell ref="AB6:AD6"/>
    <mergeCell ref="AE6:AG6"/>
    <mergeCell ref="L6:N6"/>
    <mergeCell ref="V6:X6"/>
    <mergeCell ref="R5:R7"/>
    <mergeCell ref="S5:S7"/>
  </mergeCells>
  <phoneticPr fontId="8" type="noConversion"/>
  <printOptions horizontalCentered="1"/>
  <pageMargins left="0.23622047244094491" right="0.15748031496062992" top="0.39370078740157483" bottom="0.27559055118110237" header="0.31496062992125984" footer="0.31496062992125984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cp:lastPrinted>2025-02-24T03:02:41Z</cp:lastPrinted>
  <dcterms:created xsi:type="dcterms:W3CDTF">2022-10-21T02:56:00Z</dcterms:created>
  <dcterms:modified xsi:type="dcterms:W3CDTF">2025-03-27T01:45:09Z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