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部门自评--预算部门具体项目汇总表" sheetId="3" r:id="rId1"/>
  </sheets>
  <definedNames>
    <definedName name="_xlnm._FilterDatabase" localSheetId="0" hidden="1">'附件1部门自评--预算部门具体项目汇总表'!$A$1:$AM$158</definedName>
    <definedName name="_xlnm.Print_Titles" localSheetId="0">'附件1部门自评--预算部门具体项目汇总表'!$1:$7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S17" authorId="0">
      <text>
        <r>
          <rPr>
            <b/>
            <sz val="9"/>
            <rFont val="宋体"/>
            <charset val="134"/>
          </rPr>
          <t>Administrator:</t>
        </r>
        <r>
          <rPr>
            <sz val="9"/>
            <rFont val="宋体"/>
            <charset val="134"/>
          </rPr>
          <t xml:space="preserve">
2192.86一般预算，807.14基金，（年末重新做项目库调整一般预算至基金1195.07207）</t>
        </r>
      </text>
    </comment>
    <comment ref="AI17" authorId="0">
      <text>
        <r>
          <rPr>
            <b/>
            <sz val="9"/>
            <rFont val="宋体"/>
            <charset val="134"/>
          </rPr>
          <t>Administrator:</t>
        </r>
        <r>
          <rPr>
            <sz val="9"/>
            <rFont val="宋体"/>
            <charset val="134"/>
          </rPr>
          <t xml:space="preserve">
第一笔997.78793，第二笔由一般预算调入基金1195.07207</t>
        </r>
      </text>
    </comment>
    <comment ref="S19" authorId="0">
      <text>
        <r>
          <rPr>
            <b/>
            <sz val="9"/>
            <rFont val="宋体"/>
            <charset val="134"/>
          </rPr>
          <t>Administrator:</t>
        </r>
        <r>
          <rPr>
            <sz val="9"/>
            <rFont val="宋体"/>
            <charset val="134"/>
          </rPr>
          <t xml:space="preserve">
基金</t>
        </r>
      </text>
    </comment>
    <comment ref="S22" authorId="0">
      <text>
        <r>
          <rPr>
            <b/>
            <sz val="9"/>
            <rFont val="宋体"/>
            <charset val="134"/>
          </rPr>
          <t>Administrator:</t>
        </r>
        <r>
          <rPr>
            <sz val="9"/>
            <rFont val="宋体"/>
            <charset val="134"/>
          </rPr>
          <t xml:space="preserve">
2000一般预算，2717.9基金</t>
        </r>
      </text>
    </comment>
    <comment ref="S56" authorId="0">
      <text>
        <r>
          <rPr>
            <b/>
            <sz val="9"/>
            <rFont val="宋体"/>
            <charset val="134"/>
          </rPr>
          <t>Administrator:</t>
        </r>
        <r>
          <rPr>
            <sz val="9"/>
            <rFont val="宋体"/>
            <charset val="134"/>
          </rPr>
          <t xml:space="preserve">
基金</t>
        </r>
      </text>
    </comment>
    <comment ref="S57" authorId="0">
      <text>
        <r>
          <rPr>
            <b/>
            <sz val="9"/>
            <rFont val="宋体"/>
            <charset val="134"/>
          </rPr>
          <t>Administrator:</t>
        </r>
        <r>
          <rPr>
            <sz val="9"/>
            <rFont val="宋体"/>
            <charset val="134"/>
          </rPr>
          <t xml:space="preserve">
基金</t>
        </r>
      </text>
    </comment>
    <comment ref="S70" authorId="0">
      <text>
        <r>
          <rPr>
            <b/>
            <sz val="9"/>
            <rFont val="宋体"/>
            <charset val="134"/>
          </rPr>
          <t>Administrator:</t>
        </r>
        <r>
          <rPr>
            <sz val="9"/>
            <rFont val="宋体"/>
            <charset val="134"/>
          </rPr>
          <t xml:space="preserve">
基金</t>
        </r>
      </text>
    </comment>
    <comment ref="S71" authorId="0">
      <text>
        <r>
          <rPr>
            <b/>
            <sz val="9"/>
            <rFont val="宋体"/>
            <charset val="134"/>
          </rPr>
          <t>Administrator:</t>
        </r>
        <r>
          <rPr>
            <sz val="9"/>
            <rFont val="宋体"/>
            <charset val="134"/>
          </rPr>
          <t xml:space="preserve">
基金</t>
        </r>
      </text>
    </comment>
    <comment ref="S72" authorId="0">
      <text>
        <r>
          <rPr>
            <b/>
            <sz val="9"/>
            <rFont val="宋体"/>
            <charset val="134"/>
          </rPr>
          <t>Administrator:</t>
        </r>
        <r>
          <rPr>
            <sz val="9"/>
            <rFont val="宋体"/>
            <charset val="134"/>
          </rPr>
          <t xml:space="preserve">
基金</t>
        </r>
      </text>
    </comment>
    <comment ref="S73" authorId="0">
      <text>
        <r>
          <rPr>
            <b/>
            <sz val="9"/>
            <rFont val="宋体"/>
            <charset val="134"/>
          </rPr>
          <t>Administrator:</t>
        </r>
        <r>
          <rPr>
            <sz val="9"/>
            <rFont val="宋体"/>
            <charset val="134"/>
          </rPr>
          <t xml:space="preserve">
基金</t>
        </r>
      </text>
    </comment>
    <comment ref="C100" authorId="0">
      <text>
        <r>
          <rPr>
            <b/>
            <sz val="9"/>
            <rFont val="宋体"/>
            <charset val="134"/>
          </rPr>
          <t>Administrator:</t>
        </r>
        <r>
          <rPr>
            <sz val="9"/>
            <rFont val="宋体"/>
            <charset val="134"/>
          </rPr>
          <t xml:space="preserve">
上年结转项目</t>
        </r>
      </text>
    </comment>
    <comment ref="C101" authorId="0">
      <text>
        <r>
          <rPr>
            <b/>
            <sz val="9"/>
            <rFont val="宋体"/>
            <charset val="134"/>
          </rPr>
          <t>Administrator:</t>
        </r>
        <r>
          <rPr>
            <sz val="9"/>
            <rFont val="宋体"/>
            <charset val="134"/>
          </rPr>
          <t xml:space="preserve">
上年结转项目</t>
        </r>
      </text>
    </comment>
    <comment ref="C102" authorId="0">
      <text>
        <r>
          <rPr>
            <b/>
            <sz val="9"/>
            <rFont val="宋体"/>
            <charset val="134"/>
          </rPr>
          <t>Administrator:</t>
        </r>
        <r>
          <rPr>
            <sz val="9"/>
            <rFont val="宋体"/>
            <charset val="134"/>
          </rPr>
          <t xml:space="preserve">
上年结转项目</t>
        </r>
      </text>
    </comment>
    <comment ref="C103" authorId="0">
      <text>
        <r>
          <rPr>
            <b/>
            <sz val="9"/>
            <rFont val="宋体"/>
            <charset val="134"/>
          </rPr>
          <t>Administrator:</t>
        </r>
        <r>
          <rPr>
            <sz val="9"/>
            <rFont val="宋体"/>
            <charset val="134"/>
          </rPr>
          <t xml:space="preserve">
上年结转项目</t>
        </r>
      </text>
    </comment>
    <comment ref="C104" authorId="0">
      <text>
        <r>
          <rPr>
            <b/>
            <sz val="9"/>
            <rFont val="宋体"/>
            <charset val="134"/>
          </rPr>
          <t>Administrator:</t>
        </r>
        <r>
          <rPr>
            <sz val="9"/>
            <rFont val="宋体"/>
            <charset val="134"/>
          </rPr>
          <t xml:space="preserve">
上年结转项目</t>
        </r>
      </text>
    </comment>
    <comment ref="C105" authorId="0">
      <text>
        <r>
          <rPr>
            <b/>
            <sz val="9"/>
            <rFont val="宋体"/>
            <charset val="134"/>
          </rPr>
          <t>Administrator:</t>
        </r>
        <r>
          <rPr>
            <sz val="9"/>
            <rFont val="宋体"/>
            <charset val="134"/>
          </rPr>
          <t xml:space="preserve">
上年结转项目</t>
        </r>
      </text>
    </comment>
    <comment ref="C106" authorId="0">
      <text>
        <r>
          <rPr>
            <b/>
            <sz val="9"/>
            <rFont val="宋体"/>
            <charset val="134"/>
          </rPr>
          <t>Administrator:</t>
        </r>
        <r>
          <rPr>
            <sz val="9"/>
            <rFont val="宋体"/>
            <charset val="134"/>
          </rPr>
          <t xml:space="preserve">
上年结转项目</t>
        </r>
      </text>
    </comment>
    <comment ref="C107" authorId="0">
      <text>
        <r>
          <rPr>
            <b/>
            <sz val="9"/>
            <rFont val="宋体"/>
            <charset val="134"/>
          </rPr>
          <t>Administrator:</t>
        </r>
        <r>
          <rPr>
            <sz val="9"/>
            <rFont val="宋体"/>
            <charset val="134"/>
          </rPr>
          <t xml:space="preserve">
上年结转项目</t>
        </r>
      </text>
    </comment>
    <comment ref="C108" authorId="0">
      <text>
        <r>
          <rPr>
            <b/>
            <sz val="9"/>
            <rFont val="宋体"/>
            <charset val="134"/>
          </rPr>
          <t>Administrator:</t>
        </r>
        <r>
          <rPr>
            <sz val="9"/>
            <rFont val="宋体"/>
            <charset val="134"/>
          </rPr>
          <t xml:space="preserve">
上年结转项目</t>
        </r>
      </text>
    </comment>
    <comment ref="AK109" authorId="0">
      <text>
        <r>
          <rPr>
            <b/>
            <sz val="9"/>
            <rFont val="宋体"/>
            <charset val="134"/>
          </rPr>
          <t>Administrator:</t>
        </r>
        <r>
          <rPr>
            <sz val="9"/>
            <rFont val="宋体"/>
            <charset val="134"/>
          </rPr>
          <t xml:space="preserve">
差12个，良3个，中2个，优83个</t>
        </r>
      </text>
    </comment>
  </commentList>
</comments>
</file>

<file path=xl/sharedStrings.xml><?xml version="1.0" encoding="utf-8"?>
<sst xmlns="http://schemas.openxmlformats.org/spreadsheetml/2006/main" count="663" uniqueCount="170">
  <si>
    <t>附件1：</t>
  </si>
  <si>
    <t>丰南区2024年度财政支出绩效评价情况表（预算部门）</t>
  </si>
  <si>
    <t>部门名称（盖章）：</t>
  </si>
  <si>
    <t>唐山市丰南区住房和城乡建设局</t>
  </si>
  <si>
    <t>序号</t>
  </si>
  <si>
    <t>单位名称</t>
  </si>
  <si>
    <t>项目名称</t>
  </si>
  <si>
    <t>预算安排资金（万元）</t>
  </si>
  <si>
    <t>实际支出资金（不含部门上年结转资金）（万元）</t>
  </si>
  <si>
    <t>预算执行率</t>
  </si>
  <si>
    <t>评价等次</t>
  </si>
  <si>
    <t>是否涉密</t>
  </si>
  <si>
    <t>备注</t>
  </si>
  <si>
    <t>合计</t>
  </si>
  <si>
    <t>上级资金</t>
  </si>
  <si>
    <t>债券资金</t>
  </si>
  <si>
    <t>区级资金</t>
  </si>
  <si>
    <t>小计</t>
  </si>
  <si>
    <t>共同事权转移支付资金</t>
  </si>
  <si>
    <t>专项转移支付资金</t>
  </si>
  <si>
    <t>增发国债</t>
  </si>
  <si>
    <t>超长期国债</t>
  </si>
  <si>
    <t>中央</t>
  </si>
  <si>
    <t>省</t>
  </si>
  <si>
    <t>市</t>
  </si>
  <si>
    <t>住建局</t>
  </si>
  <si>
    <t>退休人员陈颖琦生活补贴</t>
  </si>
  <si>
    <t>优</t>
  </si>
  <si>
    <t>否</t>
  </si>
  <si>
    <t>丰南区花园片区棚户区改造项目（唐财债[2024]14号）</t>
  </si>
  <si>
    <t>重点评价</t>
  </si>
  <si>
    <t>唐山市丰南区中心城区综合管网工程项目（唐财债[2024]14号）</t>
  </si>
  <si>
    <t>74.93结转下年</t>
  </si>
  <si>
    <t>就业生活补贴（区级垫付）</t>
  </si>
  <si>
    <t>就业见习补贴</t>
  </si>
  <si>
    <t>差</t>
  </si>
  <si>
    <t>房改办办公经费</t>
  </si>
  <si>
    <t>退役军人公益性岗位安置费用（自来水）</t>
  </si>
  <si>
    <t>年中人员减少1人</t>
  </si>
  <si>
    <t>燃气公司（双代办）办公经费</t>
  </si>
  <si>
    <t>利源污水处理运营费</t>
  </si>
  <si>
    <t>利源污水处理费</t>
  </si>
  <si>
    <t>洁城热源部分供热管网改线工程、翻新改造城区部分老旧小区供热管网工程</t>
  </si>
  <si>
    <t>工程未施工</t>
  </si>
  <si>
    <t>2020-2022年区级双代改造资金</t>
  </si>
  <si>
    <t>2019、2020年电代煤区级补贴资金</t>
  </si>
  <si>
    <t>丰南区农村环卫一体化项目服务费</t>
  </si>
  <si>
    <t>年初安排基金支出，资金不足</t>
  </si>
  <si>
    <t>丰南区运河唐人街二期项目墙改基金</t>
  </si>
  <si>
    <t>运河唐人街水费</t>
  </si>
  <si>
    <t>水源置换和新建水源井项目相关手续费</t>
  </si>
  <si>
    <t>水源置换后经营亏损补贴</t>
  </si>
  <si>
    <t>廉租房物业管理</t>
  </si>
  <si>
    <t>公租房、廉租房评估与拍卖所需资金</t>
  </si>
  <si>
    <t>采购建筑工地扬尘治理监管使用无人机</t>
  </si>
  <si>
    <t>南孙庄新民居办公经费</t>
  </si>
  <si>
    <t>人员减少</t>
  </si>
  <si>
    <t>以前年度专款-2023年城市燃气管道等老化更新改造和保障性安居工程专项第二批中央基建投资预算（唐财建[2023]65号）</t>
  </si>
  <si>
    <t>石油楼、铁南楼小区2022-2023年度取暖季用气补贴款</t>
  </si>
  <si>
    <t>石油楼、铁南楼小区2023-2024年度取暖季用气补贴款</t>
  </si>
  <si>
    <t>采暖设备厂家诉讼判决款</t>
  </si>
  <si>
    <t>双代改造2023-2024年度采暖季运行补贴</t>
  </si>
  <si>
    <t>良</t>
  </si>
  <si>
    <t>按实际采暖户支付补贴</t>
  </si>
  <si>
    <t>以前年度专款-关于下达2020年阶段性财力补助资金（用于2020年农村地区清洁取暖改造任务）的通知（唐财预[2020]37号）</t>
  </si>
  <si>
    <t>以前年度专款-关于提前下达2020年农村地区清洁取暖补助资金的通知（唐财资环[2019]60号）</t>
  </si>
  <si>
    <t>惠众污水处理厂升级改造项目资金</t>
  </si>
  <si>
    <t>惠众污水处理厂升级改造工程资金</t>
  </si>
  <si>
    <t>以前年度专款—2020年阶段性财力补助资金(用于2020年农村地区清洁取暖改造任务)（唐财预[2020]37号）</t>
  </si>
  <si>
    <t>双代改造相关诉讼费用</t>
  </si>
  <si>
    <t>下达中央大气污染防治资金预算（唐财建[2024]124号）</t>
  </si>
  <si>
    <t>结转下年</t>
  </si>
  <si>
    <t>下达中央大气污染防治资金（唐财建[2023]136号）</t>
  </si>
  <si>
    <t>第一中水厂农村厕所粪污预处理费</t>
  </si>
  <si>
    <t>援疆人员生活补贴及往返差旅费</t>
  </si>
  <si>
    <t>唐山洁城能源股份有限公司生活垃圾处理费</t>
  </si>
  <si>
    <t>下达2022年生活垃圾分类市级奖补奖金（唐财建[2023]112号）</t>
  </si>
  <si>
    <t>2022年农房抗震改造补助资金（唐财建[2022]160号）</t>
  </si>
  <si>
    <t>预拨2023年农村地区气代煤电代煤市级补助资金（唐财建[2023]139号）</t>
  </si>
  <si>
    <t>下达2024年中央大气污染防治资金（唐财建[2024]68号）</t>
  </si>
  <si>
    <t>提前下达2024年中央大气污染防治资金（用于农村地区气代煤电代煤改造任务运行补助）（唐财建[2023]117号）</t>
  </si>
  <si>
    <t>提前下达2024年中央大气污染防治资金（农村地区清洁取暖任务运营补贴）（唐财建[2023]121号）</t>
  </si>
  <si>
    <t>提前下达2024年部分中央财政城镇保障性安居工程补助资金（唐财综（2023）17号）</t>
  </si>
  <si>
    <t>剩余指标收回（重点评价）</t>
  </si>
  <si>
    <t>下达保障性安居工程配套基础设施专项2024年中央基建投资预算（丰财建[2024]22号</t>
  </si>
  <si>
    <t>提前下达2024年省级老旧小区改造奖补资金预算（唐财建[2023]140号）</t>
  </si>
  <si>
    <t>新增建设用地有偿使用费</t>
  </si>
  <si>
    <t>2019年第二批电代煤蓄热式电暖器线路安装费用部分款项</t>
  </si>
  <si>
    <t>国有物业公司运营补贴</t>
  </si>
  <si>
    <t>部分工程款和服务费等相关费用</t>
  </si>
  <si>
    <t>中心城区基础设施爱民街、开拓路工程款</t>
  </si>
  <si>
    <t>2021-2022年度早供晚停成本</t>
  </si>
  <si>
    <t>2022-2023年度早供晚停成本</t>
  </si>
  <si>
    <t>鑫丰热力公司集中供热工程剩余款</t>
  </si>
  <si>
    <t>西城区污水处理有限公司土地税和房产税费用</t>
  </si>
  <si>
    <t>汇丰大街（西南环线-学院南路）土地划转税款</t>
  </si>
  <si>
    <t>运河东路、润源路、兆丰北路绿化工程款</t>
  </si>
  <si>
    <t>2023年展牌、灯杆道旗、围挡广告制作安装等费用</t>
  </si>
  <si>
    <t>西城区污水处理有限公司财务审计、资产评估费用</t>
  </si>
  <si>
    <t>丰南区住建局检测站等人员工资费用</t>
  </si>
  <si>
    <t>2023年10月至2024年4月燃气供热行业安全检查评估机构费用</t>
  </si>
  <si>
    <t>城市地下管网及设施专项2024年中央基建投资预算（唐财建[2024]66号）</t>
  </si>
  <si>
    <t>2024年超长期特别国债[加快重点地区和城市平战结合建设领域城市地下管网建设改造方向]支出预算（唐财建[2024]72号）</t>
  </si>
  <si>
    <t>12262.787275结转下年（重点评价）</t>
  </si>
  <si>
    <t>中</t>
  </si>
  <si>
    <t>结转下年（重点评价）</t>
  </si>
  <si>
    <t>岔河苗圃补偿费</t>
  </si>
  <si>
    <t>暂未安排，指标收回</t>
  </si>
  <si>
    <t>气代煤改造部分费用</t>
  </si>
  <si>
    <t>2019年电代煤改造项目资金（依据民事调解书支付工人工资）</t>
  </si>
  <si>
    <t>2019年第二批气代煤项目区级资金（倍他暖（高碑店）热能科技有限公司、河北拓春采暖设备有限公司）</t>
  </si>
  <si>
    <t>2024年超长期特别国债（推动大规模设备更新和消费品以旧换新领域）支出预算（唐财建[2024]81号）</t>
  </si>
  <si>
    <t>智慧城管系统项目资金</t>
  </si>
  <si>
    <t>安全监督资金（劳务费）</t>
  </si>
  <si>
    <t>廉租房低收入家庭住房租赁补贴</t>
  </si>
  <si>
    <t>租房人员减少</t>
  </si>
  <si>
    <t>建档立卡贫困户租房补贴项目</t>
  </si>
  <si>
    <t>燃气热力公司办公经费</t>
  </si>
  <si>
    <t>机关后勤人员（劳务费）</t>
  </si>
  <si>
    <t>2022年农房抗震改造补助资金（唐财建【2022】160号)</t>
  </si>
  <si>
    <t>提前下达2023年中央大气污染防治资金（用于农村地区气代煤电代煤改造任务运行补助）（唐财建【2022】161号）</t>
  </si>
  <si>
    <t>用户减少</t>
  </si>
  <si>
    <t>下达2023年既有居住建筑节能改造项目市级补助资金（唐财建[2023]137号）</t>
  </si>
  <si>
    <t>丰南中心城区基础设施建设项目新增政府债券资金</t>
  </si>
  <si>
    <t>1778.696577结转下年</t>
  </si>
  <si>
    <t>唐山市丰南区西城区污水处理厂提标改造工程</t>
  </si>
  <si>
    <t>唐山市丰南区医疗卫生保障工程项目</t>
  </si>
  <si>
    <t>10.51结转下年</t>
  </si>
  <si>
    <t>下达2023年农房抗震改造补助资金（唐财建[2023]116号）</t>
  </si>
  <si>
    <t>住建局本级小计</t>
  </si>
  <si>
    <t>房产服务站</t>
  </si>
  <si>
    <t>房产服务站运行经费</t>
  </si>
  <si>
    <t>房产服务站小计</t>
  </si>
  <si>
    <t>市政服务站</t>
  </si>
  <si>
    <t>防汛资金</t>
  </si>
  <si>
    <t>劳务派遣人员经费（劳务费）</t>
  </si>
  <si>
    <t>路灯及泵站电费</t>
  </si>
  <si>
    <t>路灯维修资金</t>
  </si>
  <si>
    <t>日常维修资金</t>
  </si>
  <si>
    <t>退役军人公益性岗位安置费用</t>
  </si>
  <si>
    <t>业务车燃修费</t>
  </si>
  <si>
    <t>滨河北大街西伸（新华路与运河东侧景观路）道路及配套管线下穿津秦高铁工程土地占用补偿费</t>
  </si>
  <si>
    <t>文化大街雨水改造工程监理费</t>
  </si>
  <si>
    <t>运河东路（敬民街-瑞宁街）道路及配套管线工程监理费</t>
  </si>
  <si>
    <t>任雪云、李皓莹赔偿金</t>
  </si>
  <si>
    <t>南孙庄2号路工程征地社会保障费和风险基金</t>
  </si>
  <si>
    <t>南孙庄幸福路管线工程资金</t>
  </si>
  <si>
    <t>市政服务站小计</t>
  </si>
  <si>
    <t>园林绿化站</t>
  </si>
  <si>
    <t>海绵城市专项资金（唐财建【2023】128号）</t>
  </si>
  <si>
    <t>海绵城市专项资金（唐财建【2024】25号）</t>
  </si>
  <si>
    <t>自收自支人员工资保险</t>
  </si>
  <si>
    <t>2024年城区绿化养护资金</t>
  </si>
  <si>
    <t>丰南区文滨路西侧体育健身公园（B）区工程总承包（EPC）设计费</t>
  </si>
  <si>
    <t>园林服务站小计</t>
  </si>
  <si>
    <t>排水服务站</t>
  </si>
  <si>
    <t>日常设备设施维修保养</t>
  </si>
  <si>
    <t>污泥处置补贴</t>
  </si>
  <si>
    <t>电费</t>
  </si>
  <si>
    <t>煤河设施维修维护</t>
  </si>
  <si>
    <t>西城区污水处理厂委托运营</t>
  </si>
  <si>
    <t>生产用车燃修费</t>
  </si>
  <si>
    <t>排水服务站小计</t>
  </si>
  <si>
    <t>农环服务站</t>
  </si>
  <si>
    <t>专项业务办公经费</t>
  </si>
  <si>
    <t>丰南区2024年农村环境卫生专项奖补资金</t>
  </si>
  <si>
    <t>业务保障车辆购置</t>
  </si>
  <si>
    <t>丰南城乡一体化垃圾处理设施项目</t>
  </si>
  <si>
    <t>农环服务站小计</t>
  </si>
  <si>
    <t>备注：评价总分设置为100分，得分与等级对应关系为：90分及以上为优、80（含）-89分为良、60（含）-79分为中、60分以下为差。涉密项目不予公开。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</si>
</sst>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2"/>
      <name val="宋体"/>
      <charset val="134"/>
    </font>
    <font>
      <sz val="10"/>
      <name val="宋体"/>
      <charset val="134"/>
    </font>
    <font>
      <sz val="10"/>
      <name val="宋体"/>
      <charset val="134"/>
      <scheme val="minor"/>
    </font>
    <font>
      <sz val="10"/>
      <color rgb="FFFF0000"/>
      <name val="宋体"/>
      <charset val="134"/>
      <scheme val="minor"/>
    </font>
    <font>
      <sz val="10"/>
      <color indexed="8"/>
      <name val="宋体"/>
      <charset val="134"/>
    </font>
    <font>
      <sz val="11"/>
      <color rgb="FF000000"/>
      <name val="宋体"/>
      <charset val="134"/>
    </font>
    <font>
      <sz val="11"/>
      <color theme="1"/>
      <name val="宋体"/>
      <charset val="134"/>
    </font>
    <font>
      <sz val="14"/>
      <color rgb="FF000000"/>
      <name val="宋体"/>
      <charset val="134"/>
    </font>
    <font>
      <b/>
      <sz val="18"/>
      <color rgb="FF000000"/>
      <name val="宋体"/>
      <charset val="134"/>
    </font>
    <font>
      <sz val="10"/>
      <color rgb="FF000000"/>
      <name val="宋体"/>
      <charset val="134"/>
    </font>
    <font>
      <sz val="10"/>
      <color theme="1"/>
      <name val="宋体"/>
      <charset val="134"/>
    </font>
    <font>
      <sz val="10"/>
      <color rgb="FF000000"/>
      <name val="宋体"/>
      <charset val="134"/>
      <scheme val="minor"/>
    </font>
    <font>
      <sz val="10"/>
      <color theme="1"/>
      <name val="宋体"/>
      <charset val="134"/>
      <scheme val="minor"/>
    </font>
    <font>
      <sz val="10"/>
      <color indexed="0"/>
      <name val="宋体"/>
      <charset val="134"/>
      <scheme val="minor"/>
    </font>
    <font>
      <sz val="10"/>
      <color indexed="0"/>
      <name val="宋体"/>
      <charset val="134"/>
    </font>
    <font>
      <sz val="10.5"/>
      <color theme="1"/>
      <name val="宋体"/>
      <charset val="134"/>
    </font>
    <font>
      <sz val="10"/>
      <color rgb="FFFF0000"/>
      <name val="宋体"/>
      <charset val="134"/>
    </font>
    <font>
      <sz val="10"/>
      <color indexed="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rgb="FFEEF7F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Protection="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5" borderId="11" applyNumberFormat="0" applyAlignment="0" applyProtection="0">
      <alignment vertical="center"/>
    </xf>
    <xf numFmtId="0" fontId="28" fillId="6" borderId="12" applyNumberFormat="0" applyAlignment="0" applyProtection="0">
      <alignment vertical="center"/>
    </xf>
    <xf numFmtId="0" fontId="29" fillId="6" borderId="11" applyNumberFormat="0" applyAlignment="0" applyProtection="0">
      <alignment vertical="center"/>
    </xf>
    <xf numFmtId="0" fontId="30" fillId="7"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5" fillId="0" borderId="0" applyProtection="0"/>
  </cellStyleXfs>
  <cellXfs count="87">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right"/>
    </xf>
    <xf numFmtId="0" fontId="4" fillId="0" borderId="0" xfId="0" applyFont="1" applyAlignment="1"/>
    <xf numFmtId="0" fontId="5" fillId="0" borderId="0" xfId="0" applyFont="1" applyAlignment="1"/>
    <xf numFmtId="0" fontId="6" fillId="0" borderId="0" xfId="0" applyFont="1" applyAlignment="1">
      <alignment wrapText="1"/>
    </xf>
    <xf numFmtId="176" fontId="5" fillId="0" borderId="0" xfId="0" applyNumberFormat="1" applyFont="1" applyAlignment="1"/>
    <xf numFmtId="0" fontId="5" fillId="0" borderId="0" xfId="0" applyFont="1" applyAlignment="1">
      <alignment horizontal="center" vertical="center" wrapText="1"/>
    </xf>
    <xf numFmtId="0" fontId="7" fillId="0" borderId="0" xfId="0" applyFont="1" applyAlignment="1">
      <alignment horizontal="left"/>
    </xf>
    <xf numFmtId="0" fontId="8"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wrapText="1"/>
    </xf>
    <xf numFmtId="176" fontId="9" fillId="0" borderId="0" xfId="0" applyNumberFormat="1" applyFont="1" applyAlignment="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76" fontId="11" fillId="0" borderId="2"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0" fontId="12" fillId="2" borderId="1"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176" fontId="3" fillId="0" borderId="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3" xfId="0" applyNumberFormat="1" applyFont="1" applyBorder="1" applyAlignment="1">
      <alignment horizontal="center" vertical="center"/>
    </xf>
    <xf numFmtId="176" fontId="11" fillId="0" borderId="4" xfId="0" applyNumberFormat="1" applyFont="1" applyBorder="1" applyAlignment="1">
      <alignment horizontal="center" vertical="center"/>
    </xf>
    <xf numFmtId="176" fontId="11" fillId="0" borderId="4" xfId="0" applyNumberFormat="1" applyFont="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3" fillId="2" borderId="1" xfId="0" applyNumberFormat="1" applyFont="1" applyFill="1" applyBorder="1" applyAlignment="1" applyProtection="1">
      <alignment horizontal="center" vertical="center"/>
    </xf>
    <xf numFmtId="176" fontId="13" fillId="3"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0" fontId="9" fillId="0" borderId="0" xfId="0" applyFont="1" applyAlignment="1"/>
    <xf numFmtId="0" fontId="9" fillId="0" borderId="0" xfId="0" applyFont="1" applyAlignment="1">
      <alignment horizontal="right"/>
    </xf>
    <xf numFmtId="0" fontId="9"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10" fontId="11" fillId="0" borderId="1" xfId="0" applyNumberFormat="1" applyFont="1" applyBorder="1" applyAlignment="1">
      <alignment horizontal="center" vertical="center" wrapText="1"/>
    </xf>
    <xf numFmtId="0" fontId="12" fillId="0"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xf>
    <xf numFmtId="176" fontId="3" fillId="0" borderId="1" xfId="0" applyNumberFormat="1" applyFont="1" applyBorder="1" applyAlignment="1">
      <alignment horizontal="center" vertical="center" wrapText="1"/>
    </xf>
    <xf numFmtId="0" fontId="9" fillId="0" borderId="1" xfId="0" applyFont="1" applyBorder="1" applyAlignment="1">
      <alignment horizontal="right" wrapText="1"/>
    </xf>
    <xf numFmtId="0" fontId="9" fillId="0" borderId="1" xfId="0" applyFont="1" applyBorder="1" applyAlignment="1">
      <alignment horizontal="center" vertical="center" wrapText="1"/>
    </xf>
    <xf numFmtId="0" fontId="9" fillId="0" borderId="1" xfId="0" applyFont="1" applyBorder="1" applyAlignment="1">
      <alignment horizontal="left" wrapText="1"/>
    </xf>
    <xf numFmtId="176" fontId="9" fillId="0" borderId="1" xfId="0" applyNumberFormat="1" applyFont="1" applyBorder="1" applyAlignment="1">
      <alignment horizontal="right" wrapText="1"/>
    </xf>
    <xf numFmtId="0" fontId="9" fillId="0" borderId="1" xfId="0" applyFont="1" applyBorder="1" applyAlignment="1">
      <alignment horizontal="center" wrapText="1"/>
    </xf>
    <xf numFmtId="176" fontId="9" fillId="0" borderId="1" xfId="0" applyNumberFormat="1" applyFont="1" applyBorder="1" applyAlignment="1">
      <alignment horizontal="right" vertical="center" wrapText="1"/>
    </xf>
    <xf numFmtId="176" fontId="13" fillId="0" borderId="1" xfId="0" applyNumberFormat="1" applyFont="1" applyFill="1" applyBorder="1" applyAlignment="1" applyProtection="1">
      <alignment horizontal="center" vertical="center"/>
    </xf>
    <xf numFmtId="176" fontId="12"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xf>
    <xf numFmtId="176" fontId="9" fillId="0" borderId="1" xfId="0" applyNumberFormat="1" applyFont="1" applyFill="1" applyBorder="1" applyAlignment="1">
      <alignment horizontal="right" vertical="center" wrapText="1"/>
    </xf>
    <xf numFmtId="176" fontId="9" fillId="0" borderId="1" xfId="0" applyNumberFormat="1" applyFont="1" applyFill="1" applyBorder="1" applyAlignment="1">
      <alignment horizontal="right" wrapText="1"/>
    </xf>
    <xf numFmtId="0" fontId="3" fillId="0" borderId="1" xfId="0" applyFont="1" applyBorder="1" applyAlignment="1">
      <alignment horizontal="center" vertical="center"/>
    </xf>
    <xf numFmtId="10" fontId="3" fillId="0" borderId="1" xfId="0" applyNumberFormat="1" applyFont="1" applyBorder="1" applyAlignment="1">
      <alignment horizontal="center" vertical="center" wrapText="1"/>
    </xf>
    <xf numFmtId="10" fontId="9" fillId="0" borderId="1" xfId="0" applyNumberFormat="1" applyFont="1" applyBorder="1" applyAlignment="1">
      <alignment horizontal="right" wrapText="1"/>
    </xf>
    <xf numFmtId="9" fontId="9" fillId="0" borderId="1" xfId="0" applyNumberFormat="1" applyFont="1" applyBorder="1" applyAlignment="1">
      <alignment horizontal="right" vertical="center" wrapText="1"/>
    </xf>
    <xf numFmtId="0" fontId="9" fillId="0" borderId="1" xfId="0" applyFont="1" applyBorder="1" applyAlignment="1">
      <alignment wrapText="1"/>
    </xf>
    <xf numFmtId="176" fontId="9" fillId="0" borderId="1" xfId="0" applyNumberFormat="1" applyFont="1" applyBorder="1" applyAlignment="1">
      <alignment horizontal="right"/>
    </xf>
    <xf numFmtId="0" fontId="4" fillId="0" borderId="1" xfId="0" applyFont="1" applyBorder="1" applyAlignment="1">
      <alignment horizontal="center" wrapText="1"/>
    </xf>
    <xf numFmtId="0" fontId="4" fillId="0" borderId="1" xfId="0" applyFont="1" applyBorder="1" applyAlignment="1">
      <alignment horizontal="left" wrapText="1"/>
    </xf>
    <xf numFmtId="176" fontId="4" fillId="0" borderId="1" xfId="0" applyNumberFormat="1" applyFont="1" applyBorder="1" applyAlignment="1">
      <alignment horizontal="right" vertical="center" wrapText="1"/>
    </xf>
    <xf numFmtId="176" fontId="4" fillId="0" borderId="1" xfId="0" applyNumberFormat="1" applyFont="1" applyBorder="1" applyAlignment="1">
      <alignment horizontal="right" wrapText="1"/>
    </xf>
    <xf numFmtId="0" fontId="4" fillId="0" borderId="1" xfId="0" applyFont="1" applyBorder="1" applyAlignment="1">
      <alignment horizontal="center"/>
    </xf>
    <xf numFmtId="0" fontId="4" fillId="0" borderId="1" xfId="0" applyFont="1" applyBorder="1" applyAlignment="1">
      <alignment wrapText="1"/>
    </xf>
    <xf numFmtId="176" fontId="4" fillId="0" borderId="1" xfId="0" applyNumberFormat="1" applyFont="1" applyBorder="1" applyAlignment="1">
      <alignment horizontal="right"/>
    </xf>
    <xf numFmtId="0" fontId="14" fillId="0" borderId="1" xfId="49" applyFont="1" applyBorder="1" applyAlignment="1">
      <alignment horizontal="left" vertical="center" wrapText="1"/>
    </xf>
    <xf numFmtId="0" fontId="9" fillId="0" borderId="1" xfId="0" applyFont="1" applyBorder="1" applyAlignment="1">
      <alignment horizontal="center"/>
    </xf>
    <xf numFmtId="0" fontId="15" fillId="0" borderId="0" xfId="0" applyFont="1" applyAlignment="1">
      <alignment horizontal="left" vertical="center" wrapText="1"/>
    </xf>
    <xf numFmtId="176" fontId="5" fillId="0" borderId="0" xfId="0" applyNumberFormat="1" applyFont="1" applyAlignment="1">
      <alignment horizontal="left" vertical="center"/>
    </xf>
    <xf numFmtId="176" fontId="9" fillId="0" borderId="1" xfId="0" applyNumberFormat="1" applyFont="1" applyFill="1" applyBorder="1" applyAlignment="1">
      <alignment horizontal="right"/>
    </xf>
    <xf numFmtId="176" fontId="16" fillId="0" borderId="1" xfId="0" applyNumberFormat="1" applyFont="1" applyFill="1" applyBorder="1" applyAlignment="1">
      <alignment horizontal="right"/>
    </xf>
    <xf numFmtId="176" fontId="17" fillId="0" borderId="1" xfId="0" applyNumberFormat="1" applyFont="1" applyBorder="1" applyAlignment="1">
      <alignment horizontal="right"/>
    </xf>
    <xf numFmtId="176" fontId="16" fillId="0" borderId="1" xfId="0" applyNumberFormat="1" applyFont="1" applyBorder="1" applyAlignment="1">
      <alignment horizontal="right"/>
    </xf>
    <xf numFmtId="9" fontId="4" fillId="0" borderId="1" xfId="0" applyNumberFormat="1" applyFont="1" applyBorder="1" applyAlignment="1">
      <alignment horizontal="right" wrapText="1"/>
    </xf>
    <xf numFmtId="0" fontId="4" fillId="0" borderId="1" xfId="0" applyFont="1" applyBorder="1" applyAlignment="1">
      <alignment horizontal="right" wrapText="1"/>
    </xf>
    <xf numFmtId="0" fontId="4" fillId="0" borderId="1" xfId="0" applyFont="1" applyBorder="1" applyAlignment="1">
      <alignment horizontal="center" vertical="center" wrapText="1"/>
    </xf>
    <xf numFmtId="176" fontId="1" fillId="0" borderId="1" xfId="0" applyNumberFormat="1" applyFont="1" applyBorder="1" applyAlignment="1">
      <alignment horizontal="right"/>
    </xf>
    <xf numFmtId="9" fontId="1" fillId="0" borderId="1" xfId="0" applyNumberFormat="1" applyFont="1" applyBorder="1" applyAlignment="1">
      <alignment horizontal="right"/>
    </xf>
    <xf numFmtId="9" fontId="4" fillId="0" borderId="1" xfId="0" applyNumberFormat="1" applyFont="1" applyBorder="1" applyAlignment="1">
      <alignment horizontal="right"/>
    </xf>
    <xf numFmtId="9" fontId="9" fillId="0" borderId="1" xfId="0" applyNumberFormat="1" applyFont="1" applyBorder="1" applyAlignment="1">
      <alignment horizontal="right" wrapText="1"/>
    </xf>
    <xf numFmtId="9" fontId="16" fillId="0" borderId="1" xfId="0" applyNumberFormat="1" applyFont="1" applyBorder="1" applyAlignment="1">
      <alignment horizontal="right"/>
    </xf>
    <xf numFmtId="10" fontId="9" fillId="0" borderId="1" xfId="0" applyNumberFormat="1" applyFont="1" applyBorder="1" applyAlignment="1">
      <alignment horizontal="right"/>
    </xf>
    <xf numFmtId="9" fontId="9" fillId="0" borderId="1" xfId="0" applyNumberFormat="1" applyFont="1" applyBorder="1" applyAlignment="1">
      <alignment horizontal="righ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I158"/>
  <sheetViews>
    <sheetView tabSelected="1" zoomScale="120" zoomScaleNormal="120" workbookViewId="0">
      <pane xSplit="4" ySplit="8" topLeftCell="V56" activePane="bottomRight" state="frozen"/>
      <selection/>
      <selection pane="topRight"/>
      <selection pane="bottomLeft"/>
      <selection pane="bottomRight" activeCell="AO61" sqref="AO61"/>
    </sheetView>
  </sheetViews>
  <sheetFormatPr defaultColWidth="8.875" defaultRowHeight="14.25"/>
  <cols>
    <col min="1" max="1" width="3.5" style="6" customWidth="1"/>
    <col min="2" max="2" width="9.05833333333333" style="6" customWidth="1"/>
    <col min="3" max="3" width="23.7416666666667" style="7" customWidth="1"/>
    <col min="4" max="4" width="9.16666666666667" style="8" customWidth="1"/>
    <col min="5" max="5" width="8.33333333333333" style="8" customWidth="1"/>
    <col min="6" max="6" width="4.68333333333333" style="8" customWidth="1"/>
    <col min="7" max="7" width="4.89166666666667" style="8" customWidth="1"/>
    <col min="8" max="8" width="5.1" style="8" customWidth="1"/>
    <col min="9" max="9" width="8.23333333333333" style="8" customWidth="1"/>
    <col min="10" max="10" width="6.66666666666667" style="8" customWidth="1"/>
    <col min="11" max="11" width="4.78333333333333" style="8" customWidth="1"/>
    <col min="12" max="12" width="5.1" style="8" customWidth="1"/>
    <col min="13" max="13" width="4.68333333333333" style="8" customWidth="1"/>
    <col min="14" max="14" width="4.79166666666667" style="8" customWidth="1"/>
    <col min="15" max="15" width="8.225" style="8" customWidth="1"/>
    <col min="16" max="17" width="4.89166666666667" style="8" customWidth="1"/>
    <col min="18" max="18" width="8.225" style="8" customWidth="1"/>
    <col min="19" max="19" width="8.125" style="8" customWidth="1"/>
    <col min="20" max="20" width="9.25" style="8" customWidth="1"/>
    <col min="21" max="21" width="8.375" style="8" customWidth="1"/>
    <col min="22" max="24" width="5.75" style="8" customWidth="1"/>
    <col min="25" max="25" width="7.5" style="8" customWidth="1"/>
    <col min="26" max="26" width="4.99166666666667" style="8" customWidth="1"/>
    <col min="27" max="27" width="5.525" style="8" customWidth="1"/>
    <col min="28" max="28" width="5.1" style="8" customWidth="1"/>
    <col min="29" max="29" width="4.89166666666667" style="8" customWidth="1"/>
    <col min="30" max="30" width="5.1" style="8" customWidth="1"/>
    <col min="31" max="31" width="5.525" style="8" customWidth="1"/>
    <col min="32" max="32" width="4.68333333333333" style="8" customWidth="1"/>
    <col min="33" max="33" width="4.89166666666667" style="8" customWidth="1"/>
    <col min="34" max="35" width="8.53333333333333" style="8" customWidth="1"/>
    <col min="36" max="36" width="6.45833333333333" style="6" customWidth="1"/>
    <col min="37" max="38" width="4.375" style="6" customWidth="1"/>
    <col min="39" max="39" width="7.29166666666667" style="9" customWidth="1"/>
    <col min="40" max="269" width="8.875" style="6"/>
  </cols>
  <sheetData>
    <row r="1" ht="18.75" spans="1:1">
      <c r="A1" s="10" t="s">
        <v>0</v>
      </c>
    </row>
    <row r="2" ht="23" customHeight="1" spans="1:1">
      <c r="A2" s="11" t="s">
        <v>1</v>
      </c>
    </row>
    <row r="3" s="1" customFormat="1" ht="14" customHeight="1" spans="1:269">
      <c r="A3" s="12" t="s">
        <v>2</v>
      </c>
      <c r="B3" s="12"/>
      <c r="C3" s="13" t="s">
        <v>3</v>
      </c>
      <c r="D3" s="13"/>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33"/>
      <c r="AK3" s="34"/>
      <c r="AL3" s="34"/>
      <c r="AM3" s="35"/>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c r="IW3" s="33"/>
      <c r="IX3" s="33"/>
      <c r="IY3" s="33"/>
      <c r="IZ3" s="33"/>
      <c r="JA3" s="33"/>
      <c r="JB3" s="33"/>
      <c r="JC3" s="33"/>
      <c r="JD3" s="33"/>
      <c r="JE3" s="33"/>
      <c r="JF3" s="33"/>
      <c r="JG3" s="33"/>
      <c r="JH3" s="33"/>
      <c r="JI3" s="33"/>
    </row>
    <row r="4" s="2" customFormat="1" ht="19" customHeight="1" spans="1:269">
      <c r="A4" s="15" t="s">
        <v>4</v>
      </c>
      <c r="B4" s="15" t="s">
        <v>5</v>
      </c>
      <c r="C4" s="16" t="s">
        <v>6</v>
      </c>
      <c r="D4" s="17" t="s">
        <v>7</v>
      </c>
      <c r="E4" s="18"/>
      <c r="F4" s="18"/>
      <c r="G4" s="18"/>
      <c r="H4" s="18"/>
      <c r="I4" s="18"/>
      <c r="J4" s="18"/>
      <c r="K4" s="18"/>
      <c r="L4" s="18"/>
      <c r="M4" s="18"/>
      <c r="N4" s="18"/>
      <c r="O4" s="18"/>
      <c r="P4" s="18"/>
      <c r="Q4" s="18"/>
      <c r="R4" s="18"/>
      <c r="S4" s="18"/>
      <c r="T4" s="17" t="s">
        <v>8</v>
      </c>
      <c r="U4" s="18"/>
      <c r="V4" s="18"/>
      <c r="W4" s="18"/>
      <c r="X4" s="18"/>
      <c r="Y4" s="18"/>
      <c r="Z4" s="18"/>
      <c r="AA4" s="18"/>
      <c r="AB4" s="18"/>
      <c r="AC4" s="18"/>
      <c r="AD4" s="18"/>
      <c r="AE4" s="18"/>
      <c r="AF4" s="18"/>
      <c r="AG4" s="18"/>
      <c r="AH4" s="18"/>
      <c r="AI4" s="18"/>
      <c r="AJ4" s="15" t="s">
        <v>9</v>
      </c>
      <c r="AK4" s="15" t="s">
        <v>10</v>
      </c>
      <c r="AL4" s="36" t="s">
        <v>11</v>
      </c>
      <c r="AM4" s="15" t="s">
        <v>12</v>
      </c>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c r="IW4" s="37"/>
      <c r="IX4" s="37"/>
      <c r="IY4" s="37"/>
      <c r="IZ4" s="37"/>
      <c r="JA4" s="37"/>
      <c r="JB4" s="37"/>
      <c r="JC4" s="37"/>
      <c r="JD4" s="37"/>
      <c r="JE4" s="37"/>
      <c r="JF4" s="37"/>
      <c r="JG4" s="37"/>
      <c r="JH4" s="37"/>
      <c r="JI4" s="37"/>
    </row>
    <row r="5" s="2" customFormat="1" ht="17" customHeight="1" spans="1:269">
      <c r="A5" s="19"/>
      <c r="B5" s="19"/>
      <c r="C5" s="16"/>
      <c r="D5" s="17" t="s">
        <v>13</v>
      </c>
      <c r="E5" s="20" t="s">
        <v>14</v>
      </c>
      <c r="F5" s="21"/>
      <c r="G5" s="21"/>
      <c r="H5" s="21"/>
      <c r="I5" s="21"/>
      <c r="J5" s="21"/>
      <c r="K5" s="21"/>
      <c r="L5" s="21"/>
      <c r="M5" s="21"/>
      <c r="N5" s="21"/>
      <c r="O5" s="21"/>
      <c r="P5" s="21"/>
      <c r="Q5" s="28"/>
      <c r="R5" s="17" t="s">
        <v>15</v>
      </c>
      <c r="S5" s="17" t="s">
        <v>16</v>
      </c>
      <c r="T5" s="17" t="s">
        <v>13</v>
      </c>
      <c r="U5" s="20" t="s">
        <v>14</v>
      </c>
      <c r="V5" s="21"/>
      <c r="W5" s="21"/>
      <c r="X5" s="21"/>
      <c r="Y5" s="21"/>
      <c r="Z5" s="21"/>
      <c r="AA5" s="21"/>
      <c r="AB5" s="21"/>
      <c r="AC5" s="21"/>
      <c r="AD5" s="21"/>
      <c r="AE5" s="21"/>
      <c r="AF5" s="21"/>
      <c r="AG5" s="28"/>
      <c r="AH5" s="17" t="s">
        <v>15</v>
      </c>
      <c r="AI5" s="17" t="s">
        <v>16</v>
      </c>
      <c r="AJ5" s="19"/>
      <c r="AK5" s="19"/>
      <c r="AL5" s="38"/>
      <c r="AM5" s="15"/>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c r="IW5" s="37"/>
      <c r="IX5" s="37"/>
      <c r="IY5" s="37"/>
      <c r="IZ5" s="37"/>
      <c r="JA5" s="37"/>
      <c r="JB5" s="37"/>
      <c r="JC5" s="37"/>
      <c r="JD5" s="37"/>
      <c r="JE5" s="37"/>
      <c r="JF5" s="37"/>
      <c r="JG5" s="37"/>
      <c r="JH5" s="37"/>
      <c r="JI5" s="37"/>
    </row>
    <row r="6" s="2" customFormat="1" ht="16" customHeight="1" spans="1:269">
      <c r="A6" s="19"/>
      <c r="B6" s="19"/>
      <c r="C6" s="16"/>
      <c r="D6" s="18"/>
      <c r="E6" s="17" t="s">
        <v>17</v>
      </c>
      <c r="F6" s="17" t="s">
        <v>18</v>
      </c>
      <c r="G6" s="18"/>
      <c r="H6" s="18"/>
      <c r="I6" s="17" t="s">
        <v>19</v>
      </c>
      <c r="J6" s="18"/>
      <c r="K6" s="18"/>
      <c r="L6" s="25" t="s">
        <v>20</v>
      </c>
      <c r="M6" s="26"/>
      <c r="N6" s="27"/>
      <c r="O6" s="26" t="s">
        <v>21</v>
      </c>
      <c r="P6" s="26"/>
      <c r="Q6" s="27"/>
      <c r="R6" s="18"/>
      <c r="S6" s="18"/>
      <c r="T6" s="18"/>
      <c r="U6" s="29" t="s">
        <v>17</v>
      </c>
      <c r="V6" s="17" t="s">
        <v>18</v>
      </c>
      <c r="W6" s="18"/>
      <c r="X6" s="18"/>
      <c r="Y6" s="17" t="s">
        <v>19</v>
      </c>
      <c r="Z6" s="18"/>
      <c r="AA6" s="18"/>
      <c r="AB6" s="25" t="s">
        <v>20</v>
      </c>
      <c r="AC6" s="26"/>
      <c r="AD6" s="27"/>
      <c r="AE6" s="26" t="s">
        <v>21</v>
      </c>
      <c r="AF6" s="26"/>
      <c r="AG6" s="27"/>
      <c r="AH6" s="18"/>
      <c r="AI6" s="18"/>
      <c r="AJ6" s="19"/>
      <c r="AK6" s="19"/>
      <c r="AL6" s="38"/>
      <c r="AM6" s="15"/>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c r="IW6" s="37"/>
      <c r="IX6" s="37"/>
      <c r="IY6" s="37"/>
      <c r="IZ6" s="37"/>
      <c r="JA6" s="37"/>
      <c r="JB6" s="37"/>
      <c r="JC6" s="37"/>
      <c r="JD6" s="37"/>
      <c r="JE6" s="37"/>
      <c r="JF6" s="37"/>
      <c r="JG6" s="37"/>
      <c r="JH6" s="37"/>
      <c r="JI6" s="37"/>
    </row>
    <row r="7" s="2" customFormat="1" ht="22" customHeight="1" spans="1:269">
      <c r="A7" s="19"/>
      <c r="B7" s="19"/>
      <c r="C7" s="16"/>
      <c r="D7" s="18"/>
      <c r="E7" s="18"/>
      <c r="F7" s="17" t="s">
        <v>22</v>
      </c>
      <c r="G7" s="17" t="s">
        <v>23</v>
      </c>
      <c r="H7" s="17" t="s">
        <v>24</v>
      </c>
      <c r="I7" s="17" t="s">
        <v>22</v>
      </c>
      <c r="J7" s="17" t="s">
        <v>23</v>
      </c>
      <c r="K7" s="17" t="s">
        <v>24</v>
      </c>
      <c r="L7" s="17" t="s">
        <v>22</v>
      </c>
      <c r="M7" s="17" t="s">
        <v>23</v>
      </c>
      <c r="N7" s="17" t="s">
        <v>24</v>
      </c>
      <c r="O7" s="17" t="s">
        <v>22</v>
      </c>
      <c r="P7" s="17" t="s">
        <v>23</v>
      </c>
      <c r="Q7" s="17" t="s">
        <v>24</v>
      </c>
      <c r="R7" s="18"/>
      <c r="S7" s="18"/>
      <c r="T7" s="18"/>
      <c r="U7" s="18"/>
      <c r="V7" s="17" t="s">
        <v>22</v>
      </c>
      <c r="W7" s="17" t="s">
        <v>23</v>
      </c>
      <c r="X7" s="17" t="s">
        <v>24</v>
      </c>
      <c r="Y7" s="17" t="s">
        <v>22</v>
      </c>
      <c r="Z7" s="17" t="s">
        <v>23</v>
      </c>
      <c r="AA7" s="17" t="s">
        <v>24</v>
      </c>
      <c r="AB7" s="17" t="s">
        <v>22</v>
      </c>
      <c r="AC7" s="17" t="s">
        <v>23</v>
      </c>
      <c r="AD7" s="17" t="s">
        <v>24</v>
      </c>
      <c r="AE7" s="17" t="s">
        <v>22</v>
      </c>
      <c r="AF7" s="17" t="s">
        <v>23</v>
      </c>
      <c r="AG7" s="17" t="s">
        <v>24</v>
      </c>
      <c r="AH7" s="18"/>
      <c r="AI7" s="18"/>
      <c r="AJ7" s="19"/>
      <c r="AK7" s="19"/>
      <c r="AL7" s="39"/>
      <c r="AM7" s="15"/>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c r="IW7" s="37"/>
      <c r="IX7" s="37"/>
      <c r="IY7" s="37"/>
      <c r="IZ7" s="37"/>
      <c r="JA7" s="37"/>
      <c r="JB7" s="37"/>
      <c r="JC7" s="37"/>
      <c r="JD7" s="37"/>
      <c r="JE7" s="37"/>
      <c r="JF7" s="37"/>
      <c r="JG7" s="37"/>
      <c r="JH7" s="37"/>
      <c r="JI7" s="37"/>
    </row>
    <row r="8" s="2" customFormat="1" ht="12" spans="1:269">
      <c r="A8" s="15"/>
      <c r="B8" s="15"/>
      <c r="C8" s="16" t="s">
        <v>13</v>
      </c>
      <c r="D8" s="17">
        <f>SUM(D109+D111+D133+D141+D149+D156)</f>
        <v>114338.913142</v>
      </c>
      <c r="E8" s="17">
        <f t="shared" ref="E8:AI8" si="0">SUM(E109+E111+E133+E141+E149+E156)</f>
        <v>40141</v>
      </c>
      <c r="F8" s="17">
        <f t="shared" si="0"/>
        <v>0</v>
      </c>
      <c r="G8" s="17">
        <f t="shared" si="0"/>
        <v>0</v>
      </c>
      <c r="H8" s="17">
        <f t="shared" si="0"/>
        <v>0</v>
      </c>
      <c r="I8" s="17">
        <f t="shared" si="0"/>
        <v>13659</v>
      </c>
      <c r="J8" s="17">
        <f t="shared" si="0"/>
        <v>682</v>
      </c>
      <c r="K8" s="17">
        <f t="shared" si="0"/>
        <v>0</v>
      </c>
      <c r="L8" s="17">
        <f t="shared" si="0"/>
        <v>0</v>
      </c>
      <c r="M8" s="17">
        <f t="shared" si="0"/>
        <v>0</v>
      </c>
      <c r="N8" s="17">
        <f t="shared" si="0"/>
        <v>0</v>
      </c>
      <c r="O8" s="17">
        <f t="shared" si="0"/>
        <v>25800</v>
      </c>
      <c r="P8" s="17">
        <f t="shared" si="0"/>
        <v>0</v>
      </c>
      <c r="Q8" s="17">
        <f t="shared" si="0"/>
        <v>0</v>
      </c>
      <c r="R8" s="17">
        <f t="shared" si="0"/>
        <v>23000</v>
      </c>
      <c r="S8" s="17">
        <f t="shared" si="0"/>
        <v>51197.913142</v>
      </c>
      <c r="T8" s="17">
        <f t="shared" si="0"/>
        <v>67715.629973</v>
      </c>
      <c r="U8" s="17">
        <f t="shared" si="0"/>
        <v>4598.212725</v>
      </c>
      <c r="V8" s="17">
        <f t="shared" si="0"/>
        <v>0</v>
      </c>
      <c r="W8" s="17">
        <f t="shared" si="0"/>
        <v>0</v>
      </c>
      <c r="X8" s="17">
        <f t="shared" si="0"/>
        <v>0</v>
      </c>
      <c r="Y8" s="17">
        <f t="shared" si="0"/>
        <v>4561</v>
      </c>
      <c r="Z8" s="17">
        <f t="shared" si="0"/>
        <v>0</v>
      </c>
      <c r="AA8" s="17">
        <f t="shared" si="0"/>
        <v>0</v>
      </c>
      <c r="AB8" s="17">
        <f t="shared" si="0"/>
        <v>0</v>
      </c>
      <c r="AC8" s="17">
        <f t="shared" si="0"/>
        <v>0</v>
      </c>
      <c r="AD8" s="17">
        <f t="shared" si="0"/>
        <v>0</v>
      </c>
      <c r="AE8" s="17">
        <f t="shared" si="0"/>
        <v>37.212725</v>
      </c>
      <c r="AF8" s="17">
        <f t="shared" si="0"/>
        <v>0</v>
      </c>
      <c r="AG8" s="17">
        <f t="shared" si="0"/>
        <v>0</v>
      </c>
      <c r="AH8" s="17">
        <f t="shared" si="0"/>
        <v>22925.072309</v>
      </c>
      <c r="AI8" s="17">
        <f t="shared" si="0"/>
        <v>40192.344939</v>
      </c>
      <c r="AJ8" s="40">
        <f t="shared" ref="AJ8:AJ23" si="1">SUM(T8/D8)</f>
        <v>0.592236082294245</v>
      </c>
      <c r="AK8" s="15"/>
      <c r="AL8" s="15"/>
      <c r="AM8" s="15"/>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c r="IW8" s="37"/>
      <c r="IX8" s="37"/>
      <c r="IY8" s="37"/>
      <c r="IZ8" s="37"/>
      <c r="JA8" s="37"/>
      <c r="JB8" s="37"/>
      <c r="JC8" s="37"/>
      <c r="JD8" s="37"/>
      <c r="JE8" s="37"/>
      <c r="JF8" s="37"/>
      <c r="JG8" s="37"/>
      <c r="JH8" s="37"/>
      <c r="JI8" s="37"/>
    </row>
    <row r="9" s="2" customFormat="1" ht="12" spans="1:269">
      <c r="A9" s="15">
        <v>1</v>
      </c>
      <c r="B9" s="15" t="s">
        <v>25</v>
      </c>
      <c r="C9" s="22" t="s">
        <v>26</v>
      </c>
      <c r="D9" s="17">
        <f t="shared" ref="D9:D23" si="2">SUM(E9+R9+S9)</f>
        <v>5</v>
      </c>
      <c r="E9" s="17">
        <f t="shared" ref="E8:E23" si="3">SUM(F9:Q9)</f>
        <v>0</v>
      </c>
      <c r="F9" s="17"/>
      <c r="G9" s="17"/>
      <c r="H9" s="17"/>
      <c r="I9" s="17"/>
      <c r="J9" s="17"/>
      <c r="K9" s="17"/>
      <c r="L9" s="17"/>
      <c r="M9" s="17"/>
      <c r="N9" s="17"/>
      <c r="O9" s="17"/>
      <c r="P9" s="17"/>
      <c r="Q9" s="17"/>
      <c r="R9" s="17"/>
      <c r="S9" s="30">
        <v>5</v>
      </c>
      <c r="T9" s="17">
        <f t="shared" ref="T9:T23" si="4">SUM(U9+AH9+AI9)</f>
        <v>4.922364</v>
      </c>
      <c r="U9" s="17">
        <f t="shared" ref="U8:U13" si="5">SUM(V9:AG9)</f>
        <v>0</v>
      </c>
      <c r="V9" s="17"/>
      <c r="W9" s="17"/>
      <c r="X9" s="17"/>
      <c r="Y9" s="17"/>
      <c r="Z9" s="17"/>
      <c r="AA9" s="17"/>
      <c r="AB9" s="17"/>
      <c r="AC9" s="17"/>
      <c r="AD9" s="17"/>
      <c r="AE9" s="17"/>
      <c r="AF9" s="17"/>
      <c r="AG9" s="17"/>
      <c r="AH9" s="17"/>
      <c r="AI9" s="17">
        <v>4.922364</v>
      </c>
      <c r="AJ9" s="40">
        <f t="shared" si="1"/>
        <v>0.9844728</v>
      </c>
      <c r="AK9" s="15" t="s">
        <v>27</v>
      </c>
      <c r="AL9" s="15" t="s">
        <v>28</v>
      </c>
      <c r="AM9" s="15"/>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c r="IW9" s="37"/>
      <c r="IX9" s="37"/>
      <c r="IY9" s="37"/>
      <c r="IZ9" s="37"/>
      <c r="JA9" s="37"/>
      <c r="JB9" s="37"/>
      <c r="JC9" s="37"/>
      <c r="JD9" s="37"/>
      <c r="JE9" s="37"/>
      <c r="JF9" s="37"/>
      <c r="JG9" s="37"/>
      <c r="JH9" s="37"/>
      <c r="JI9" s="37"/>
    </row>
    <row r="10" s="2" customFormat="1" ht="24" spans="1:269">
      <c r="A10" s="15">
        <v>2</v>
      </c>
      <c r="B10" s="15" t="s">
        <v>25</v>
      </c>
      <c r="C10" s="23" t="s">
        <v>29</v>
      </c>
      <c r="D10" s="17">
        <f t="shared" si="2"/>
        <v>20000</v>
      </c>
      <c r="E10" s="17">
        <f t="shared" si="3"/>
        <v>0</v>
      </c>
      <c r="F10" s="18"/>
      <c r="G10" s="18"/>
      <c r="H10" s="18"/>
      <c r="I10" s="18"/>
      <c r="J10" s="18"/>
      <c r="K10" s="18"/>
      <c r="L10" s="18"/>
      <c r="M10" s="18"/>
      <c r="N10" s="18"/>
      <c r="O10" s="18"/>
      <c r="P10" s="18"/>
      <c r="Q10" s="18"/>
      <c r="R10" s="18">
        <v>20000</v>
      </c>
      <c r="S10" s="31"/>
      <c r="T10" s="17">
        <f t="shared" si="4"/>
        <v>20000</v>
      </c>
      <c r="U10" s="17">
        <f t="shared" si="5"/>
        <v>0</v>
      </c>
      <c r="V10" s="24"/>
      <c r="W10" s="24"/>
      <c r="X10" s="24"/>
      <c r="Y10" s="24"/>
      <c r="Z10" s="24"/>
      <c r="AA10" s="24"/>
      <c r="AB10" s="24"/>
      <c r="AC10" s="24"/>
      <c r="AD10" s="24"/>
      <c r="AE10" s="24"/>
      <c r="AF10" s="24"/>
      <c r="AG10" s="24"/>
      <c r="AH10" s="24">
        <v>20000</v>
      </c>
      <c r="AI10" s="24"/>
      <c r="AJ10" s="40">
        <f t="shared" si="1"/>
        <v>1</v>
      </c>
      <c r="AK10" s="15" t="s">
        <v>27</v>
      </c>
      <c r="AL10" s="15" t="s">
        <v>28</v>
      </c>
      <c r="AM10" s="15" t="s">
        <v>30</v>
      </c>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c r="IW10" s="37"/>
      <c r="IX10" s="37"/>
      <c r="IY10" s="37"/>
      <c r="IZ10" s="37"/>
      <c r="JA10" s="37"/>
      <c r="JB10" s="37"/>
      <c r="JC10" s="37"/>
      <c r="JD10" s="37"/>
      <c r="JE10" s="37"/>
      <c r="JF10" s="37"/>
      <c r="JG10" s="37"/>
      <c r="JH10" s="37"/>
      <c r="JI10" s="37"/>
    </row>
    <row r="11" s="2" customFormat="1" ht="36" spans="1:269">
      <c r="A11" s="15">
        <v>3</v>
      </c>
      <c r="B11" s="15" t="s">
        <v>25</v>
      </c>
      <c r="C11" s="22" t="s">
        <v>31</v>
      </c>
      <c r="D11" s="17">
        <f t="shared" si="2"/>
        <v>3000</v>
      </c>
      <c r="E11" s="17">
        <f t="shared" si="3"/>
        <v>0</v>
      </c>
      <c r="F11" s="18"/>
      <c r="G11" s="18"/>
      <c r="H11" s="18"/>
      <c r="I11" s="18"/>
      <c r="J11" s="18"/>
      <c r="K11" s="18"/>
      <c r="L11" s="18"/>
      <c r="M11" s="18"/>
      <c r="N11" s="18"/>
      <c r="O11" s="18"/>
      <c r="P11" s="18"/>
      <c r="Q11" s="18"/>
      <c r="R11" s="18">
        <v>3000</v>
      </c>
      <c r="S11" s="30"/>
      <c r="T11" s="17">
        <f t="shared" si="4"/>
        <v>2925.072309</v>
      </c>
      <c r="U11" s="17">
        <f t="shared" si="5"/>
        <v>0</v>
      </c>
      <c r="V11" s="18"/>
      <c r="W11" s="18"/>
      <c r="X11" s="18"/>
      <c r="Y11" s="18"/>
      <c r="Z11" s="18"/>
      <c r="AA11" s="18"/>
      <c r="AB11" s="18"/>
      <c r="AC11" s="18"/>
      <c r="AD11" s="18"/>
      <c r="AE11" s="18"/>
      <c r="AF11" s="18"/>
      <c r="AG11" s="18"/>
      <c r="AH11" s="18">
        <v>2925.072309</v>
      </c>
      <c r="AI11" s="18"/>
      <c r="AJ11" s="40">
        <f t="shared" si="1"/>
        <v>0.975024103</v>
      </c>
      <c r="AK11" s="15" t="s">
        <v>27</v>
      </c>
      <c r="AL11" s="15" t="s">
        <v>28</v>
      </c>
      <c r="AM11" s="15" t="s">
        <v>32</v>
      </c>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c r="IW11" s="37"/>
      <c r="IX11" s="37"/>
      <c r="IY11" s="37"/>
      <c r="IZ11" s="37"/>
      <c r="JA11" s="37"/>
      <c r="JB11" s="37"/>
      <c r="JC11" s="37"/>
      <c r="JD11" s="37"/>
      <c r="JE11" s="37"/>
      <c r="JF11" s="37"/>
      <c r="JG11" s="37"/>
      <c r="JH11" s="37"/>
      <c r="JI11" s="37"/>
    </row>
    <row r="12" s="2" customFormat="1" ht="12" spans="1:269">
      <c r="A12" s="15">
        <v>4</v>
      </c>
      <c r="B12" s="15" t="s">
        <v>25</v>
      </c>
      <c r="C12" s="23" t="s">
        <v>33</v>
      </c>
      <c r="D12" s="17">
        <f t="shared" si="2"/>
        <v>7.4</v>
      </c>
      <c r="E12" s="17">
        <f t="shared" si="3"/>
        <v>0</v>
      </c>
      <c r="F12" s="18"/>
      <c r="G12" s="18"/>
      <c r="H12" s="18"/>
      <c r="I12" s="18"/>
      <c r="J12" s="18"/>
      <c r="K12" s="18"/>
      <c r="L12" s="18"/>
      <c r="M12" s="18"/>
      <c r="N12" s="18"/>
      <c r="O12" s="18"/>
      <c r="P12" s="18"/>
      <c r="Q12" s="18"/>
      <c r="R12" s="18"/>
      <c r="S12" s="31">
        <v>7.4</v>
      </c>
      <c r="T12" s="17">
        <f t="shared" si="4"/>
        <v>6.82</v>
      </c>
      <c r="U12" s="17">
        <f t="shared" si="5"/>
        <v>0</v>
      </c>
      <c r="V12" s="18"/>
      <c r="W12" s="18"/>
      <c r="X12" s="18"/>
      <c r="Y12" s="18"/>
      <c r="Z12" s="18"/>
      <c r="AA12" s="18"/>
      <c r="AB12" s="18"/>
      <c r="AC12" s="18"/>
      <c r="AD12" s="18"/>
      <c r="AE12" s="18"/>
      <c r="AF12" s="18"/>
      <c r="AG12" s="18"/>
      <c r="AH12" s="18"/>
      <c r="AI12" s="18">
        <v>6.82</v>
      </c>
      <c r="AJ12" s="40">
        <f t="shared" si="1"/>
        <v>0.921621621621622</v>
      </c>
      <c r="AK12" s="15" t="s">
        <v>27</v>
      </c>
      <c r="AL12" s="15" t="s">
        <v>28</v>
      </c>
      <c r="AM12" s="15"/>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c r="IS12" s="37"/>
      <c r="IT12" s="37"/>
      <c r="IU12" s="37"/>
      <c r="IV12" s="37"/>
      <c r="IW12" s="37"/>
      <c r="IX12" s="37"/>
      <c r="IY12" s="37"/>
      <c r="IZ12" s="37"/>
      <c r="JA12" s="37"/>
      <c r="JB12" s="37"/>
      <c r="JC12" s="37"/>
      <c r="JD12" s="37"/>
      <c r="JE12" s="37"/>
      <c r="JF12" s="37"/>
      <c r="JG12" s="37"/>
      <c r="JH12" s="37"/>
      <c r="JI12" s="37"/>
    </row>
    <row r="13" s="2" customFormat="1" ht="12" spans="1:269">
      <c r="A13" s="15">
        <v>5</v>
      </c>
      <c r="B13" s="15" t="s">
        <v>25</v>
      </c>
      <c r="C13" s="22" t="s">
        <v>34</v>
      </c>
      <c r="D13" s="17">
        <f t="shared" si="2"/>
        <v>1.85</v>
      </c>
      <c r="E13" s="17">
        <f t="shared" si="3"/>
        <v>0</v>
      </c>
      <c r="F13" s="18"/>
      <c r="G13" s="18"/>
      <c r="H13" s="18"/>
      <c r="I13" s="18"/>
      <c r="J13" s="18"/>
      <c r="K13" s="18"/>
      <c r="L13" s="18"/>
      <c r="M13" s="18"/>
      <c r="N13" s="18"/>
      <c r="O13" s="18"/>
      <c r="P13" s="18"/>
      <c r="Q13" s="18"/>
      <c r="R13" s="18"/>
      <c r="S13" s="30">
        <v>1.85</v>
      </c>
      <c r="T13" s="17">
        <f t="shared" si="4"/>
        <v>0</v>
      </c>
      <c r="U13" s="17">
        <f t="shared" si="5"/>
        <v>0</v>
      </c>
      <c r="V13" s="18"/>
      <c r="W13" s="18"/>
      <c r="X13" s="18"/>
      <c r="Y13" s="18"/>
      <c r="Z13" s="18"/>
      <c r="AA13" s="18"/>
      <c r="AB13" s="18"/>
      <c r="AC13" s="18"/>
      <c r="AD13" s="18"/>
      <c r="AE13" s="18"/>
      <c r="AF13" s="18"/>
      <c r="AG13" s="18"/>
      <c r="AH13" s="18"/>
      <c r="AI13" s="18"/>
      <c r="AJ13" s="40">
        <f t="shared" si="1"/>
        <v>0</v>
      </c>
      <c r="AK13" s="19" t="s">
        <v>35</v>
      </c>
      <c r="AL13" s="15" t="s">
        <v>28</v>
      </c>
      <c r="AM13" s="15"/>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7"/>
      <c r="IE13" s="37"/>
      <c r="IF13" s="37"/>
      <c r="IG13" s="37"/>
      <c r="IH13" s="37"/>
      <c r="II13" s="37"/>
      <c r="IJ13" s="37"/>
      <c r="IK13" s="37"/>
      <c r="IL13" s="37"/>
      <c r="IM13" s="37"/>
      <c r="IN13" s="37"/>
      <c r="IO13" s="37"/>
      <c r="IP13" s="37"/>
      <c r="IQ13" s="37"/>
      <c r="IR13" s="37"/>
      <c r="IS13" s="37"/>
      <c r="IT13" s="37"/>
      <c r="IU13" s="37"/>
      <c r="IV13" s="37"/>
      <c r="IW13" s="37"/>
      <c r="IX13" s="37"/>
      <c r="IY13" s="37"/>
      <c r="IZ13" s="37"/>
      <c r="JA13" s="37"/>
      <c r="JB13" s="37"/>
      <c r="JC13" s="37"/>
      <c r="JD13" s="37"/>
      <c r="JE13" s="37"/>
      <c r="JF13" s="37"/>
      <c r="JG13" s="37"/>
      <c r="JH13" s="37"/>
      <c r="JI13" s="37"/>
    </row>
    <row r="14" s="2" customFormat="1" ht="12" spans="1:269">
      <c r="A14" s="15">
        <v>6</v>
      </c>
      <c r="B14" s="15" t="s">
        <v>25</v>
      </c>
      <c r="C14" s="23" t="s">
        <v>36</v>
      </c>
      <c r="D14" s="17">
        <f t="shared" si="2"/>
        <v>2.4</v>
      </c>
      <c r="E14" s="17">
        <f t="shared" si="3"/>
        <v>0</v>
      </c>
      <c r="F14" s="18"/>
      <c r="G14" s="18"/>
      <c r="H14" s="18"/>
      <c r="I14" s="18"/>
      <c r="J14" s="18"/>
      <c r="K14" s="18"/>
      <c r="L14" s="18"/>
      <c r="M14" s="18"/>
      <c r="N14" s="18"/>
      <c r="O14" s="18"/>
      <c r="P14" s="18"/>
      <c r="Q14" s="18"/>
      <c r="R14" s="18"/>
      <c r="S14" s="31">
        <v>2.4</v>
      </c>
      <c r="T14" s="17">
        <f t="shared" si="4"/>
        <v>2.395947</v>
      </c>
      <c r="U14" s="17">
        <f t="shared" ref="U14:U16" si="6">SUM(V14:AG14)</f>
        <v>0</v>
      </c>
      <c r="V14" s="18"/>
      <c r="W14" s="18"/>
      <c r="X14" s="18"/>
      <c r="Y14" s="18"/>
      <c r="Z14" s="18"/>
      <c r="AA14" s="18"/>
      <c r="AB14" s="18"/>
      <c r="AC14" s="18"/>
      <c r="AD14" s="18"/>
      <c r="AE14" s="18"/>
      <c r="AF14" s="18"/>
      <c r="AG14" s="18"/>
      <c r="AH14" s="18"/>
      <c r="AI14" s="32">
        <v>2.395947</v>
      </c>
      <c r="AJ14" s="40">
        <f t="shared" si="1"/>
        <v>0.99831125</v>
      </c>
      <c r="AK14" s="19" t="s">
        <v>27</v>
      </c>
      <c r="AL14" s="15" t="s">
        <v>28</v>
      </c>
      <c r="AM14" s="15"/>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7"/>
      <c r="IE14" s="37"/>
      <c r="IF14" s="37"/>
      <c r="IG14" s="37"/>
      <c r="IH14" s="37"/>
      <c r="II14" s="37"/>
      <c r="IJ14" s="37"/>
      <c r="IK14" s="37"/>
      <c r="IL14" s="37"/>
      <c r="IM14" s="37"/>
      <c r="IN14" s="37"/>
      <c r="IO14" s="37"/>
      <c r="IP14" s="37"/>
      <c r="IQ14" s="37"/>
      <c r="IR14" s="37"/>
      <c r="IS14" s="37"/>
      <c r="IT14" s="37"/>
      <c r="IU14" s="37"/>
      <c r="IV14" s="37"/>
      <c r="IW14" s="37"/>
      <c r="IX14" s="37"/>
      <c r="IY14" s="37"/>
      <c r="IZ14" s="37"/>
      <c r="JA14" s="37"/>
      <c r="JB14" s="37"/>
      <c r="JC14" s="37"/>
      <c r="JD14" s="37"/>
      <c r="JE14" s="37"/>
      <c r="JF14" s="37"/>
      <c r="JG14" s="37"/>
      <c r="JH14" s="37"/>
      <c r="JI14" s="37"/>
    </row>
    <row r="15" s="2" customFormat="1" ht="24" spans="1:269">
      <c r="A15" s="15">
        <v>7</v>
      </c>
      <c r="B15" s="15" t="s">
        <v>25</v>
      </c>
      <c r="C15" s="22" t="s">
        <v>37</v>
      </c>
      <c r="D15" s="17">
        <f t="shared" si="2"/>
        <v>42</v>
      </c>
      <c r="E15" s="17">
        <f t="shared" si="3"/>
        <v>0</v>
      </c>
      <c r="F15" s="18"/>
      <c r="G15" s="18"/>
      <c r="H15" s="18"/>
      <c r="I15" s="18"/>
      <c r="J15" s="18"/>
      <c r="K15" s="18"/>
      <c r="L15" s="18"/>
      <c r="M15" s="18"/>
      <c r="N15" s="18"/>
      <c r="O15" s="18"/>
      <c r="P15" s="18"/>
      <c r="Q15" s="18"/>
      <c r="R15" s="18"/>
      <c r="S15" s="30">
        <v>42</v>
      </c>
      <c r="T15" s="17">
        <f t="shared" si="4"/>
        <v>38.208335</v>
      </c>
      <c r="U15" s="17">
        <f t="shared" si="6"/>
        <v>0</v>
      </c>
      <c r="V15" s="18"/>
      <c r="W15" s="18"/>
      <c r="X15" s="18"/>
      <c r="Y15" s="18"/>
      <c r="Z15" s="18"/>
      <c r="AA15" s="18"/>
      <c r="AB15" s="18"/>
      <c r="AC15" s="18"/>
      <c r="AD15" s="18"/>
      <c r="AE15" s="18"/>
      <c r="AF15" s="18"/>
      <c r="AG15" s="18"/>
      <c r="AH15" s="18"/>
      <c r="AI15" s="32">
        <v>38.208335</v>
      </c>
      <c r="AJ15" s="40">
        <f t="shared" si="1"/>
        <v>0.909722261904762</v>
      </c>
      <c r="AK15" s="19" t="s">
        <v>27</v>
      </c>
      <c r="AL15" s="15" t="s">
        <v>28</v>
      </c>
      <c r="AM15" s="15" t="s">
        <v>38</v>
      </c>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7"/>
      <c r="IE15" s="37"/>
      <c r="IF15" s="37"/>
      <c r="IG15" s="37"/>
      <c r="IH15" s="37"/>
      <c r="II15" s="37"/>
      <c r="IJ15" s="37"/>
      <c r="IK15" s="37"/>
      <c r="IL15" s="37"/>
      <c r="IM15" s="37"/>
      <c r="IN15" s="37"/>
      <c r="IO15" s="37"/>
      <c r="IP15" s="37"/>
      <c r="IQ15" s="37"/>
      <c r="IR15" s="37"/>
      <c r="IS15" s="37"/>
      <c r="IT15" s="37"/>
      <c r="IU15" s="37"/>
      <c r="IV15" s="37"/>
      <c r="IW15" s="37"/>
      <c r="IX15" s="37"/>
      <c r="IY15" s="37"/>
      <c r="IZ15" s="37"/>
      <c r="JA15" s="37"/>
      <c r="JB15" s="37"/>
      <c r="JC15" s="37"/>
      <c r="JD15" s="37"/>
      <c r="JE15" s="37"/>
      <c r="JF15" s="37"/>
      <c r="JG15" s="37"/>
      <c r="JH15" s="37"/>
      <c r="JI15" s="37"/>
    </row>
    <row r="16" s="2" customFormat="1" ht="12" spans="1:269">
      <c r="A16" s="15">
        <v>8</v>
      </c>
      <c r="B16" s="15" t="s">
        <v>25</v>
      </c>
      <c r="C16" s="22" t="s">
        <v>39</v>
      </c>
      <c r="D16" s="17">
        <f t="shared" si="2"/>
        <v>6.068</v>
      </c>
      <c r="E16" s="17">
        <f t="shared" si="3"/>
        <v>0</v>
      </c>
      <c r="F16" s="18"/>
      <c r="G16" s="18"/>
      <c r="H16" s="18"/>
      <c r="I16" s="18"/>
      <c r="J16" s="18"/>
      <c r="K16" s="18"/>
      <c r="L16" s="18"/>
      <c r="M16" s="18"/>
      <c r="N16" s="18"/>
      <c r="O16" s="18"/>
      <c r="P16" s="18"/>
      <c r="Q16" s="18"/>
      <c r="R16" s="18"/>
      <c r="S16" s="30">
        <v>6.068</v>
      </c>
      <c r="T16" s="17">
        <f t="shared" si="4"/>
        <v>6.068</v>
      </c>
      <c r="U16" s="17">
        <f t="shared" si="6"/>
        <v>0</v>
      </c>
      <c r="V16" s="18"/>
      <c r="W16" s="18"/>
      <c r="X16" s="18"/>
      <c r="Y16" s="18"/>
      <c r="Z16" s="18"/>
      <c r="AA16" s="18"/>
      <c r="AB16" s="18"/>
      <c r="AC16" s="18"/>
      <c r="AD16" s="18"/>
      <c r="AE16" s="18"/>
      <c r="AF16" s="18"/>
      <c r="AG16" s="18"/>
      <c r="AH16" s="18"/>
      <c r="AI16" s="32">
        <v>6.068</v>
      </c>
      <c r="AJ16" s="40">
        <f t="shared" si="1"/>
        <v>1</v>
      </c>
      <c r="AK16" s="19" t="s">
        <v>27</v>
      </c>
      <c r="AL16" s="15" t="s">
        <v>28</v>
      </c>
      <c r="AM16" s="15"/>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7"/>
      <c r="IE16" s="37"/>
      <c r="IF16" s="37"/>
      <c r="IG16" s="37"/>
      <c r="IH16" s="37"/>
      <c r="II16" s="37"/>
      <c r="IJ16" s="37"/>
      <c r="IK16" s="37"/>
      <c r="IL16" s="37"/>
      <c r="IM16" s="37"/>
      <c r="IN16" s="37"/>
      <c r="IO16" s="37"/>
      <c r="IP16" s="37"/>
      <c r="IQ16" s="37"/>
      <c r="IR16" s="37"/>
      <c r="IS16" s="37"/>
      <c r="IT16" s="37"/>
      <c r="IU16" s="37"/>
      <c r="IV16" s="37"/>
      <c r="IW16" s="37"/>
      <c r="IX16" s="37"/>
      <c r="IY16" s="37"/>
      <c r="IZ16" s="37"/>
      <c r="JA16" s="37"/>
      <c r="JB16" s="37"/>
      <c r="JC16" s="37"/>
      <c r="JD16" s="37"/>
      <c r="JE16" s="37"/>
      <c r="JF16" s="37"/>
      <c r="JG16" s="37"/>
      <c r="JH16" s="37"/>
      <c r="JI16" s="37"/>
    </row>
    <row r="17" s="2" customFormat="1" ht="12" spans="1:269">
      <c r="A17" s="15">
        <v>9</v>
      </c>
      <c r="B17" s="15" t="s">
        <v>25</v>
      </c>
      <c r="C17" s="23" t="s">
        <v>40</v>
      </c>
      <c r="D17" s="17">
        <f t="shared" si="2"/>
        <v>3000</v>
      </c>
      <c r="E17" s="17">
        <f t="shared" si="3"/>
        <v>0</v>
      </c>
      <c r="F17" s="18"/>
      <c r="G17" s="18"/>
      <c r="H17" s="18"/>
      <c r="I17" s="18"/>
      <c r="J17" s="18"/>
      <c r="K17" s="18"/>
      <c r="L17" s="18"/>
      <c r="M17" s="18"/>
      <c r="N17" s="18"/>
      <c r="O17" s="18"/>
      <c r="P17" s="18"/>
      <c r="Q17" s="18"/>
      <c r="R17" s="18"/>
      <c r="S17" s="31">
        <v>3000</v>
      </c>
      <c r="T17" s="17">
        <f t="shared" si="4"/>
        <v>2192.86</v>
      </c>
      <c r="U17" s="17">
        <f>SUM(V16:AG16)</f>
        <v>0</v>
      </c>
      <c r="V17" s="18"/>
      <c r="W17" s="18"/>
      <c r="X17" s="18"/>
      <c r="Y17" s="18"/>
      <c r="Z17" s="18"/>
      <c r="AA17" s="18"/>
      <c r="AB17" s="18"/>
      <c r="AC17" s="18"/>
      <c r="AD17" s="18"/>
      <c r="AE17" s="18"/>
      <c r="AF17" s="18"/>
      <c r="AG17" s="18"/>
      <c r="AH17" s="18"/>
      <c r="AI17" s="32">
        <v>2192.86</v>
      </c>
      <c r="AJ17" s="40">
        <f t="shared" si="1"/>
        <v>0.730953333333333</v>
      </c>
      <c r="AK17" s="19" t="s">
        <v>27</v>
      </c>
      <c r="AL17" s="15" t="s">
        <v>28</v>
      </c>
      <c r="AM17" s="15"/>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7"/>
      <c r="IE17" s="37"/>
      <c r="IF17" s="37"/>
      <c r="IG17" s="37"/>
      <c r="IH17" s="37"/>
      <c r="II17" s="37"/>
      <c r="IJ17" s="37"/>
      <c r="IK17" s="37"/>
      <c r="IL17" s="37"/>
      <c r="IM17" s="37"/>
      <c r="IN17" s="37"/>
      <c r="IO17" s="37"/>
      <c r="IP17" s="37"/>
      <c r="IQ17" s="37"/>
      <c r="IR17" s="37"/>
      <c r="IS17" s="37"/>
      <c r="IT17" s="37"/>
      <c r="IU17" s="37"/>
      <c r="IV17" s="37"/>
      <c r="IW17" s="37"/>
      <c r="IX17" s="37"/>
      <c r="IY17" s="37"/>
      <c r="IZ17" s="37"/>
      <c r="JA17" s="37"/>
      <c r="JB17" s="37"/>
      <c r="JC17" s="37"/>
      <c r="JD17" s="37"/>
      <c r="JE17" s="37"/>
      <c r="JF17" s="37"/>
      <c r="JG17" s="37"/>
      <c r="JH17" s="37"/>
      <c r="JI17" s="37"/>
    </row>
    <row r="18" s="2" customFormat="1" ht="12" spans="1:269">
      <c r="A18" s="15">
        <v>10</v>
      </c>
      <c r="B18" s="15" t="s">
        <v>25</v>
      </c>
      <c r="C18" s="22" t="s">
        <v>41</v>
      </c>
      <c r="D18" s="17">
        <f t="shared" si="2"/>
        <v>323.9345</v>
      </c>
      <c r="E18" s="17">
        <f t="shared" si="3"/>
        <v>0</v>
      </c>
      <c r="F18" s="18"/>
      <c r="G18" s="18"/>
      <c r="H18" s="18"/>
      <c r="I18" s="18"/>
      <c r="J18" s="18"/>
      <c r="K18" s="18"/>
      <c r="L18" s="18"/>
      <c r="M18" s="18"/>
      <c r="N18" s="18"/>
      <c r="O18" s="18"/>
      <c r="P18" s="18"/>
      <c r="Q18" s="18"/>
      <c r="R18" s="18"/>
      <c r="S18" s="30">
        <v>323.9345</v>
      </c>
      <c r="T18" s="17">
        <f t="shared" si="4"/>
        <v>323.9345</v>
      </c>
      <c r="U18" s="17">
        <f>SUM(V18:AG18)</f>
        <v>0</v>
      </c>
      <c r="V18" s="18"/>
      <c r="W18" s="18"/>
      <c r="X18" s="18"/>
      <c r="Y18" s="18"/>
      <c r="Z18" s="18"/>
      <c r="AA18" s="18"/>
      <c r="AB18" s="18"/>
      <c r="AC18" s="18"/>
      <c r="AD18" s="18"/>
      <c r="AE18" s="18"/>
      <c r="AF18" s="18"/>
      <c r="AG18" s="18"/>
      <c r="AH18" s="18"/>
      <c r="AI18" s="32">
        <v>323.9345</v>
      </c>
      <c r="AJ18" s="40">
        <f t="shared" si="1"/>
        <v>1</v>
      </c>
      <c r="AK18" s="19" t="s">
        <v>27</v>
      </c>
      <c r="AL18" s="15" t="s">
        <v>28</v>
      </c>
      <c r="AM18" s="15"/>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37"/>
      <c r="IP18" s="37"/>
      <c r="IQ18" s="37"/>
      <c r="IR18" s="37"/>
      <c r="IS18" s="37"/>
      <c r="IT18" s="37"/>
      <c r="IU18" s="37"/>
      <c r="IV18" s="37"/>
      <c r="IW18" s="37"/>
      <c r="IX18" s="37"/>
      <c r="IY18" s="37"/>
      <c r="IZ18" s="37"/>
      <c r="JA18" s="37"/>
      <c r="JB18" s="37"/>
      <c r="JC18" s="37"/>
      <c r="JD18" s="37"/>
      <c r="JE18" s="37"/>
      <c r="JF18" s="37"/>
      <c r="JG18" s="37"/>
      <c r="JH18" s="37"/>
      <c r="JI18" s="37"/>
    </row>
    <row r="19" s="2" customFormat="1" ht="36" spans="1:269">
      <c r="A19" s="15">
        <v>11</v>
      </c>
      <c r="B19" s="15" t="s">
        <v>25</v>
      </c>
      <c r="C19" s="23" t="s">
        <v>42</v>
      </c>
      <c r="D19" s="17">
        <f t="shared" si="2"/>
        <v>1252.934887</v>
      </c>
      <c r="E19" s="17">
        <f t="shared" si="3"/>
        <v>0</v>
      </c>
      <c r="F19" s="18"/>
      <c r="G19" s="18"/>
      <c r="H19" s="18"/>
      <c r="I19" s="18"/>
      <c r="J19" s="18"/>
      <c r="K19" s="18"/>
      <c r="L19" s="18"/>
      <c r="M19" s="18"/>
      <c r="N19" s="18"/>
      <c r="O19" s="18"/>
      <c r="P19" s="18"/>
      <c r="Q19" s="18"/>
      <c r="R19" s="18"/>
      <c r="S19" s="31">
        <v>1252.934887</v>
      </c>
      <c r="T19" s="17">
        <f t="shared" si="4"/>
        <v>1252.93</v>
      </c>
      <c r="U19" s="17">
        <f>SUM(V19:AG19)</f>
        <v>0</v>
      </c>
      <c r="V19" s="18"/>
      <c r="W19" s="18"/>
      <c r="X19" s="18"/>
      <c r="Y19" s="18"/>
      <c r="Z19" s="18"/>
      <c r="AA19" s="18"/>
      <c r="AB19" s="18"/>
      <c r="AC19" s="18"/>
      <c r="AD19" s="18"/>
      <c r="AE19" s="18"/>
      <c r="AF19" s="18"/>
      <c r="AG19" s="18"/>
      <c r="AH19" s="18"/>
      <c r="AI19" s="18">
        <v>1252.93</v>
      </c>
      <c r="AJ19" s="40">
        <f t="shared" si="1"/>
        <v>0.999996099557886</v>
      </c>
      <c r="AK19" s="19" t="s">
        <v>27</v>
      </c>
      <c r="AL19" s="15" t="s">
        <v>28</v>
      </c>
      <c r="AM19" s="15" t="s">
        <v>43</v>
      </c>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37"/>
      <c r="IP19" s="37"/>
      <c r="IQ19" s="37"/>
      <c r="IR19" s="37"/>
      <c r="IS19" s="37"/>
      <c r="IT19" s="37"/>
      <c r="IU19" s="37"/>
      <c r="IV19" s="37"/>
      <c r="IW19" s="37"/>
      <c r="IX19" s="37"/>
      <c r="IY19" s="37"/>
      <c r="IZ19" s="37"/>
      <c r="JA19" s="37"/>
      <c r="JB19" s="37"/>
      <c r="JC19" s="37"/>
      <c r="JD19" s="37"/>
      <c r="JE19" s="37"/>
      <c r="JF19" s="37"/>
      <c r="JG19" s="37"/>
      <c r="JH19" s="37"/>
      <c r="JI19" s="37"/>
    </row>
    <row r="20" s="2" customFormat="1" ht="12" spans="1:269">
      <c r="A20" s="15">
        <v>12</v>
      </c>
      <c r="B20" s="15" t="s">
        <v>25</v>
      </c>
      <c r="C20" s="22" t="s">
        <v>44</v>
      </c>
      <c r="D20" s="17">
        <f t="shared" si="2"/>
        <v>2193.8</v>
      </c>
      <c r="E20" s="17">
        <f t="shared" si="3"/>
        <v>0</v>
      </c>
      <c r="F20" s="18"/>
      <c r="G20" s="18"/>
      <c r="H20" s="18"/>
      <c r="I20" s="18"/>
      <c r="J20" s="18"/>
      <c r="K20" s="18"/>
      <c r="L20" s="18"/>
      <c r="M20" s="18"/>
      <c r="N20" s="18"/>
      <c r="O20" s="18"/>
      <c r="P20" s="18"/>
      <c r="Q20" s="18"/>
      <c r="R20" s="18"/>
      <c r="S20" s="30">
        <v>2193.8</v>
      </c>
      <c r="T20" s="17">
        <f t="shared" si="4"/>
        <v>2038.947205</v>
      </c>
      <c r="U20" s="17">
        <f>SUM(V20:AG20)</f>
        <v>0</v>
      </c>
      <c r="V20" s="18"/>
      <c r="W20" s="18"/>
      <c r="X20" s="18"/>
      <c r="Y20" s="18"/>
      <c r="Z20" s="18"/>
      <c r="AA20" s="18"/>
      <c r="AB20" s="18"/>
      <c r="AC20" s="18"/>
      <c r="AD20" s="18"/>
      <c r="AE20" s="18"/>
      <c r="AF20" s="18"/>
      <c r="AG20" s="18"/>
      <c r="AH20" s="18"/>
      <c r="AI20" s="32">
        <v>2038.947205</v>
      </c>
      <c r="AJ20" s="40">
        <f t="shared" si="1"/>
        <v>0.929413440149512</v>
      </c>
      <c r="AK20" s="19" t="s">
        <v>27</v>
      </c>
      <c r="AL20" s="15" t="s">
        <v>28</v>
      </c>
      <c r="AM20" s="15"/>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37"/>
      <c r="IP20" s="37"/>
      <c r="IQ20" s="37"/>
      <c r="IR20" s="37"/>
      <c r="IS20" s="37"/>
      <c r="IT20" s="37"/>
      <c r="IU20" s="37"/>
      <c r="IV20" s="37"/>
      <c r="IW20" s="37"/>
      <c r="IX20" s="37"/>
      <c r="IY20" s="37"/>
      <c r="IZ20" s="37"/>
      <c r="JA20" s="37"/>
      <c r="JB20" s="37"/>
      <c r="JC20" s="37"/>
      <c r="JD20" s="37"/>
      <c r="JE20" s="37"/>
      <c r="JF20" s="37"/>
      <c r="JG20" s="37"/>
      <c r="JH20" s="37"/>
      <c r="JI20" s="37"/>
    </row>
    <row r="21" s="2" customFormat="1" ht="24" spans="1:269">
      <c r="A21" s="15">
        <v>13</v>
      </c>
      <c r="B21" s="15" t="s">
        <v>25</v>
      </c>
      <c r="C21" s="23" t="s">
        <v>45</v>
      </c>
      <c r="D21" s="17">
        <f t="shared" si="2"/>
        <v>418.122153</v>
      </c>
      <c r="E21" s="17">
        <f t="shared" si="3"/>
        <v>0</v>
      </c>
      <c r="F21" s="18"/>
      <c r="G21" s="18"/>
      <c r="H21" s="18"/>
      <c r="I21" s="18"/>
      <c r="J21" s="18"/>
      <c r="K21" s="18"/>
      <c r="L21" s="18"/>
      <c r="M21" s="18"/>
      <c r="N21" s="18"/>
      <c r="O21" s="18"/>
      <c r="P21" s="18"/>
      <c r="Q21" s="18"/>
      <c r="R21" s="18"/>
      <c r="S21" s="31">
        <v>418.122153</v>
      </c>
      <c r="T21" s="17">
        <f t="shared" si="4"/>
        <v>418.122153</v>
      </c>
      <c r="U21" s="17">
        <f>SUM(V21:AG21)</f>
        <v>0</v>
      </c>
      <c r="V21" s="18"/>
      <c r="W21" s="18"/>
      <c r="X21" s="18"/>
      <c r="Y21" s="18"/>
      <c r="Z21" s="18"/>
      <c r="AA21" s="18"/>
      <c r="AB21" s="18"/>
      <c r="AC21" s="18"/>
      <c r="AD21" s="18"/>
      <c r="AE21" s="18"/>
      <c r="AF21" s="18"/>
      <c r="AG21" s="18"/>
      <c r="AH21" s="18"/>
      <c r="AI21" s="32">
        <v>418.122153</v>
      </c>
      <c r="AJ21" s="40">
        <f t="shared" si="1"/>
        <v>1</v>
      </c>
      <c r="AK21" s="19" t="s">
        <v>27</v>
      </c>
      <c r="AL21" s="15" t="s">
        <v>28</v>
      </c>
      <c r="AM21" s="15"/>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37"/>
      <c r="IP21" s="37"/>
      <c r="IQ21" s="37"/>
      <c r="IR21" s="37"/>
      <c r="IS21" s="37"/>
      <c r="IT21" s="37"/>
      <c r="IU21" s="37"/>
      <c r="IV21" s="37"/>
      <c r="IW21" s="37"/>
      <c r="IX21" s="37"/>
      <c r="IY21" s="37"/>
      <c r="IZ21" s="37"/>
      <c r="JA21" s="37"/>
      <c r="JB21" s="37"/>
      <c r="JC21" s="37"/>
      <c r="JD21" s="37"/>
      <c r="JE21" s="37"/>
      <c r="JF21" s="37"/>
      <c r="JG21" s="37"/>
      <c r="JH21" s="37"/>
      <c r="JI21" s="37"/>
    </row>
    <row r="22" s="2" customFormat="1" ht="48" spans="1:269">
      <c r="A22" s="15">
        <v>14</v>
      </c>
      <c r="B22" s="15" t="s">
        <v>25</v>
      </c>
      <c r="C22" s="22" t="s">
        <v>46</v>
      </c>
      <c r="D22" s="17">
        <f t="shared" si="2"/>
        <v>4717.9</v>
      </c>
      <c r="E22" s="17">
        <f t="shared" si="3"/>
        <v>0</v>
      </c>
      <c r="F22" s="18"/>
      <c r="G22" s="18"/>
      <c r="H22" s="18"/>
      <c r="I22" s="18"/>
      <c r="J22" s="18"/>
      <c r="K22" s="18"/>
      <c r="L22" s="18"/>
      <c r="M22" s="18"/>
      <c r="N22" s="18"/>
      <c r="O22" s="18"/>
      <c r="P22" s="18"/>
      <c r="Q22" s="18"/>
      <c r="R22" s="18"/>
      <c r="S22" s="30">
        <v>4717.9</v>
      </c>
      <c r="T22" s="17">
        <f t="shared" si="4"/>
        <v>2000</v>
      </c>
      <c r="U22" s="17">
        <f>SUM(V22:AG22)</f>
        <v>0</v>
      </c>
      <c r="V22" s="18"/>
      <c r="W22" s="18"/>
      <c r="X22" s="18"/>
      <c r="Y22" s="18"/>
      <c r="Z22" s="18"/>
      <c r="AA22" s="18"/>
      <c r="AB22" s="18"/>
      <c r="AC22" s="18"/>
      <c r="AD22" s="18"/>
      <c r="AE22" s="18"/>
      <c r="AF22" s="18"/>
      <c r="AG22" s="18"/>
      <c r="AH22" s="18"/>
      <c r="AI22" s="18">
        <v>2000</v>
      </c>
      <c r="AJ22" s="40">
        <f t="shared" si="1"/>
        <v>0.423917420886411</v>
      </c>
      <c r="AK22" s="19" t="s">
        <v>27</v>
      </c>
      <c r="AL22" s="15" t="s">
        <v>28</v>
      </c>
      <c r="AM22" s="15" t="s">
        <v>47</v>
      </c>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37"/>
      <c r="IP22" s="37"/>
      <c r="IQ22" s="37"/>
      <c r="IR22" s="37"/>
      <c r="IS22" s="37"/>
      <c r="IT22" s="37"/>
      <c r="IU22" s="37"/>
      <c r="IV22" s="37"/>
      <c r="IW22" s="37"/>
      <c r="IX22" s="37"/>
      <c r="IY22" s="37"/>
      <c r="IZ22" s="37"/>
      <c r="JA22" s="37"/>
      <c r="JB22" s="37"/>
      <c r="JC22" s="37"/>
      <c r="JD22" s="37"/>
      <c r="JE22" s="37"/>
      <c r="JF22" s="37"/>
      <c r="JG22" s="37"/>
      <c r="JH22" s="37"/>
      <c r="JI22" s="37"/>
    </row>
    <row r="23" s="2" customFormat="1" ht="24" spans="1:269">
      <c r="A23" s="15">
        <v>15</v>
      </c>
      <c r="B23" s="15" t="s">
        <v>25</v>
      </c>
      <c r="C23" s="22" t="s">
        <v>48</v>
      </c>
      <c r="D23" s="17">
        <f t="shared" ref="D23:D52" si="7">SUM(E23+R23+S23)</f>
        <v>83.2589</v>
      </c>
      <c r="E23" s="17">
        <f t="shared" ref="E23:E52" si="8">SUM(F23:Q23)</f>
        <v>0</v>
      </c>
      <c r="F23" s="18"/>
      <c r="G23" s="18"/>
      <c r="H23" s="18"/>
      <c r="I23" s="18"/>
      <c r="J23" s="18"/>
      <c r="K23" s="18"/>
      <c r="L23" s="18"/>
      <c r="M23" s="18"/>
      <c r="N23" s="18"/>
      <c r="O23" s="18"/>
      <c r="P23" s="18"/>
      <c r="Q23" s="18"/>
      <c r="R23" s="18"/>
      <c r="S23" s="30">
        <v>83.2589</v>
      </c>
      <c r="T23" s="17">
        <f t="shared" ref="T23:T52" si="9">SUM(U23+AH23+AI23)</f>
        <v>83.2589</v>
      </c>
      <c r="U23" s="17">
        <f t="shared" ref="U23:U45" si="10">SUM(V23:AG23)</f>
        <v>0</v>
      </c>
      <c r="V23" s="18"/>
      <c r="W23" s="18"/>
      <c r="X23" s="18"/>
      <c r="Y23" s="18"/>
      <c r="Z23" s="18"/>
      <c r="AA23" s="18"/>
      <c r="AB23" s="18"/>
      <c r="AC23" s="18"/>
      <c r="AD23" s="18"/>
      <c r="AE23" s="18"/>
      <c r="AF23" s="18"/>
      <c r="AG23" s="18"/>
      <c r="AH23" s="18"/>
      <c r="AI23" s="32">
        <v>83.2589</v>
      </c>
      <c r="AJ23" s="40">
        <f t="shared" ref="AJ23:AJ51" si="11">SUM(T23/D23)</f>
        <v>1</v>
      </c>
      <c r="AK23" s="19" t="s">
        <v>27</v>
      </c>
      <c r="AL23" s="15" t="s">
        <v>28</v>
      </c>
      <c r="AM23" s="15"/>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37"/>
      <c r="IP23" s="37"/>
      <c r="IQ23" s="37"/>
      <c r="IR23" s="37"/>
      <c r="IS23" s="37"/>
      <c r="IT23" s="37"/>
      <c r="IU23" s="37"/>
      <c r="IV23" s="37"/>
      <c r="IW23" s="37"/>
      <c r="IX23" s="37"/>
      <c r="IY23" s="37"/>
      <c r="IZ23" s="37"/>
      <c r="JA23" s="37"/>
      <c r="JB23" s="37"/>
      <c r="JC23" s="37"/>
      <c r="JD23" s="37"/>
      <c r="JE23" s="37"/>
      <c r="JF23" s="37"/>
      <c r="JG23" s="37"/>
      <c r="JH23" s="37"/>
      <c r="JI23" s="37"/>
    </row>
    <row r="24" s="2" customFormat="1" ht="12" spans="1:269">
      <c r="A24" s="15">
        <v>16</v>
      </c>
      <c r="B24" s="15" t="s">
        <v>25</v>
      </c>
      <c r="C24" s="23" t="s">
        <v>49</v>
      </c>
      <c r="D24" s="17">
        <f t="shared" si="7"/>
        <v>104</v>
      </c>
      <c r="E24" s="17">
        <f t="shared" si="8"/>
        <v>0</v>
      </c>
      <c r="F24" s="18"/>
      <c r="G24" s="18"/>
      <c r="H24" s="18"/>
      <c r="I24" s="18"/>
      <c r="J24" s="18"/>
      <c r="K24" s="18"/>
      <c r="L24" s="18"/>
      <c r="M24" s="18"/>
      <c r="N24" s="18"/>
      <c r="O24" s="18"/>
      <c r="P24" s="18"/>
      <c r="Q24" s="18"/>
      <c r="R24" s="18"/>
      <c r="S24" s="31">
        <v>104</v>
      </c>
      <c r="T24" s="17">
        <f t="shared" si="9"/>
        <v>103.52628</v>
      </c>
      <c r="U24" s="17">
        <f t="shared" si="10"/>
        <v>0</v>
      </c>
      <c r="V24" s="18"/>
      <c r="W24" s="18"/>
      <c r="X24" s="18"/>
      <c r="Y24" s="18"/>
      <c r="Z24" s="18"/>
      <c r="AA24" s="18"/>
      <c r="AB24" s="18"/>
      <c r="AC24" s="18"/>
      <c r="AD24" s="18"/>
      <c r="AE24" s="18"/>
      <c r="AF24" s="18"/>
      <c r="AG24" s="18"/>
      <c r="AH24" s="18"/>
      <c r="AI24" s="32">
        <v>103.52628</v>
      </c>
      <c r="AJ24" s="40">
        <f t="shared" si="11"/>
        <v>0.995445</v>
      </c>
      <c r="AK24" s="19" t="s">
        <v>27</v>
      </c>
      <c r="AL24" s="15" t="s">
        <v>28</v>
      </c>
      <c r="AM24" s="15"/>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row>
    <row r="25" s="2" customFormat="1" ht="24" spans="1:269">
      <c r="A25" s="15">
        <v>17</v>
      </c>
      <c r="B25" s="15" t="s">
        <v>25</v>
      </c>
      <c r="C25" s="22" t="s">
        <v>50</v>
      </c>
      <c r="D25" s="17">
        <f t="shared" si="7"/>
        <v>10</v>
      </c>
      <c r="E25" s="17">
        <f t="shared" si="8"/>
        <v>0</v>
      </c>
      <c r="F25" s="18"/>
      <c r="G25" s="18"/>
      <c r="H25" s="18"/>
      <c r="I25" s="18"/>
      <c r="J25" s="18"/>
      <c r="K25" s="18"/>
      <c r="L25" s="18"/>
      <c r="M25" s="18"/>
      <c r="N25" s="18"/>
      <c r="O25" s="18"/>
      <c r="P25" s="18"/>
      <c r="Q25" s="18"/>
      <c r="R25" s="18"/>
      <c r="S25" s="30">
        <v>10</v>
      </c>
      <c r="T25" s="17">
        <f t="shared" si="9"/>
        <v>10</v>
      </c>
      <c r="U25" s="17">
        <f t="shared" si="10"/>
        <v>0</v>
      </c>
      <c r="V25" s="18"/>
      <c r="W25" s="18"/>
      <c r="X25" s="18"/>
      <c r="Y25" s="18"/>
      <c r="Z25" s="18"/>
      <c r="AA25" s="18"/>
      <c r="AB25" s="18"/>
      <c r="AC25" s="18"/>
      <c r="AD25" s="18"/>
      <c r="AE25" s="18"/>
      <c r="AF25" s="18"/>
      <c r="AG25" s="18"/>
      <c r="AH25" s="18"/>
      <c r="AI25" s="32">
        <v>10</v>
      </c>
      <c r="AJ25" s="40">
        <f t="shared" si="11"/>
        <v>1</v>
      </c>
      <c r="AK25" s="19" t="s">
        <v>27</v>
      </c>
      <c r="AL25" s="15" t="s">
        <v>28</v>
      </c>
      <c r="AM25" s="15"/>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37"/>
      <c r="IP25" s="37"/>
      <c r="IQ25" s="37"/>
      <c r="IR25" s="37"/>
      <c r="IS25" s="37"/>
      <c r="IT25" s="37"/>
      <c r="IU25" s="37"/>
      <c r="IV25" s="37"/>
      <c r="IW25" s="37"/>
      <c r="IX25" s="37"/>
      <c r="IY25" s="37"/>
      <c r="IZ25" s="37"/>
      <c r="JA25" s="37"/>
      <c r="JB25" s="37"/>
      <c r="JC25" s="37"/>
      <c r="JD25" s="37"/>
      <c r="JE25" s="37"/>
      <c r="JF25" s="37"/>
      <c r="JG25" s="37"/>
      <c r="JH25" s="37"/>
      <c r="JI25" s="37"/>
    </row>
    <row r="26" s="2" customFormat="1" ht="12" spans="1:269">
      <c r="A26" s="15">
        <v>18</v>
      </c>
      <c r="B26" s="15" t="s">
        <v>25</v>
      </c>
      <c r="C26" s="23" t="s">
        <v>51</v>
      </c>
      <c r="D26" s="17">
        <f t="shared" si="7"/>
        <v>3600</v>
      </c>
      <c r="E26" s="17">
        <f t="shared" si="8"/>
        <v>0</v>
      </c>
      <c r="F26" s="18"/>
      <c r="G26" s="18"/>
      <c r="H26" s="18"/>
      <c r="I26" s="18"/>
      <c r="J26" s="18"/>
      <c r="K26" s="18"/>
      <c r="L26" s="18"/>
      <c r="M26" s="18"/>
      <c r="N26" s="18"/>
      <c r="O26" s="18"/>
      <c r="P26" s="18"/>
      <c r="Q26" s="18"/>
      <c r="R26" s="18"/>
      <c r="S26" s="31">
        <v>3600</v>
      </c>
      <c r="T26" s="17">
        <f t="shared" si="9"/>
        <v>3600</v>
      </c>
      <c r="U26" s="17">
        <f t="shared" si="10"/>
        <v>0</v>
      </c>
      <c r="V26" s="18"/>
      <c r="W26" s="18"/>
      <c r="X26" s="18"/>
      <c r="Y26" s="18"/>
      <c r="Z26" s="18"/>
      <c r="AA26" s="18"/>
      <c r="AB26" s="18"/>
      <c r="AC26" s="18"/>
      <c r="AD26" s="18"/>
      <c r="AE26" s="18"/>
      <c r="AF26" s="18"/>
      <c r="AG26" s="18"/>
      <c r="AH26" s="18"/>
      <c r="AI26" s="32">
        <v>3600</v>
      </c>
      <c r="AJ26" s="40">
        <f t="shared" si="11"/>
        <v>1</v>
      </c>
      <c r="AK26" s="19" t="s">
        <v>27</v>
      </c>
      <c r="AL26" s="15" t="s">
        <v>28</v>
      </c>
      <c r="AM26" s="15"/>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c r="IW26" s="37"/>
      <c r="IX26" s="37"/>
      <c r="IY26" s="37"/>
      <c r="IZ26" s="37"/>
      <c r="JA26" s="37"/>
      <c r="JB26" s="37"/>
      <c r="JC26" s="37"/>
      <c r="JD26" s="37"/>
      <c r="JE26" s="37"/>
      <c r="JF26" s="37"/>
      <c r="JG26" s="37"/>
      <c r="JH26" s="37"/>
      <c r="JI26" s="37"/>
    </row>
    <row r="27" s="2" customFormat="1" ht="12" spans="1:269">
      <c r="A27" s="15">
        <v>19</v>
      </c>
      <c r="B27" s="15" t="s">
        <v>25</v>
      </c>
      <c r="C27" s="22" t="s">
        <v>52</v>
      </c>
      <c r="D27" s="17">
        <f t="shared" si="7"/>
        <v>20</v>
      </c>
      <c r="E27" s="17">
        <f t="shared" si="8"/>
        <v>0</v>
      </c>
      <c r="F27" s="18"/>
      <c r="G27" s="18"/>
      <c r="H27" s="18"/>
      <c r="I27" s="18"/>
      <c r="J27" s="18"/>
      <c r="K27" s="18"/>
      <c r="L27" s="18"/>
      <c r="M27" s="18"/>
      <c r="N27" s="18"/>
      <c r="O27" s="18"/>
      <c r="P27" s="18"/>
      <c r="Q27" s="18"/>
      <c r="R27" s="18"/>
      <c r="S27" s="30">
        <v>20</v>
      </c>
      <c r="T27" s="17">
        <f t="shared" si="9"/>
        <v>19.972</v>
      </c>
      <c r="U27" s="17">
        <f t="shared" si="10"/>
        <v>0</v>
      </c>
      <c r="V27" s="18"/>
      <c r="W27" s="18"/>
      <c r="X27" s="18"/>
      <c r="Y27" s="18"/>
      <c r="Z27" s="18"/>
      <c r="AA27" s="18"/>
      <c r="AB27" s="18"/>
      <c r="AC27" s="18"/>
      <c r="AD27" s="18"/>
      <c r="AE27" s="18"/>
      <c r="AF27" s="18"/>
      <c r="AG27" s="18"/>
      <c r="AH27" s="18"/>
      <c r="AI27" s="32">
        <v>19.972</v>
      </c>
      <c r="AJ27" s="40">
        <f t="shared" si="11"/>
        <v>0.9986</v>
      </c>
      <c r="AK27" s="19" t="s">
        <v>27</v>
      </c>
      <c r="AL27" s="15" t="s">
        <v>28</v>
      </c>
      <c r="AM27" s="15"/>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c r="JB27" s="37"/>
      <c r="JC27" s="37"/>
      <c r="JD27" s="37"/>
      <c r="JE27" s="37"/>
      <c r="JF27" s="37"/>
      <c r="JG27" s="37"/>
      <c r="JH27" s="37"/>
      <c r="JI27" s="37"/>
    </row>
    <row r="28" s="2" customFormat="1" ht="24" spans="1:269">
      <c r="A28" s="15">
        <v>20</v>
      </c>
      <c r="B28" s="15" t="s">
        <v>25</v>
      </c>
      <c r="C28" s="22" t="s">
        <v>53</v>
      </c>
      <c r="D28" s="17">
        <f t="shared" si="7"/>
        <v>30</v>
      </c>
      <c r="E28" s="17">
        <f t="shared" si="8"/>
        <v>0</v>
      </c>
      <c r="F28" s="18"/>
      <c r="G28" s="18"/>
      <c r="H28" s="18"/>
      <c r="I28" s="18"/>
      <c r="J28" s="18"/>
      <c r="K28" s="18"/>
      <c r="L28" s="18"/>
      <c r="M28" s="18"/>
      <c r="N28" s="18"/>
      <c r="O28" s="18"/>
      <c r="P28" s="18"/>
      <c r="Q28" s="18"/>
      <c r="R28" s="18"/>
      <c r="S28" s="30">
        <v>30</v>
      </c>
      <c r="T28" s="17">
        <f t="shared" si="9"/>
        <v>30</v>
      </c>
      <c r="U28" s="17">
        <f t="shared" si="10"/>
        <v>0</v>
      </c>
      <c r="V28" s="18"/>
      <c r="W28" s="18"/>
      <c r="X28" s="18"/>
      <c r="Y28" s="18"/>
      <c r="Z28" s="18"/>
      <c r="AA28" s="18"/>
      <c r="AB28" s="18"/>
      <c r="AC28" s="18"/>
      <c r="AD28" s="18"/>
      <c r="AE28" s="18"/>
      <c r="AF28" s="18"/>
      <c r="AG28" s="18"/>
      <c r="AH28" s="18"/>
      <c r="AI28" s="32">
        <v>30</v>
      </c>
      <c r="AJ28" s="40">
        <f t="shared" si="11"/>
        <v>1</v>
      </c>
      <c r="AK28" s="19" t="s">
        <v>27</v>
      </c>
      <c r="AL28" s="15" t="s">
        <v>28</v>
      </c>
      <c r="AM28" s="15"/>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c r="IV28" s="37"/>
      <c r="IW28" s="37"/>
      <c r="IX28" s="37"/>
      <c r="IY28" s="37"/>
      <c r="IZ28" s="37"/>
      <c r="JA28" s="37"/>
      <c r="JB28" s="37"/>
      <c r="JC28" s="37"/>
      <c r="JD28" s="37"/>
      <c r="JE28" s="37"/>
      <c r="JF28" s="37"/>
      <c r="JG28" s="37"/>
      <c r="JH28" s="37"/>
      <c r="JI28" s="37"/>
    </row>
    <row r="29" s="2" customFormat="1" ht="24" spans="1:269">
      <c r="A29" s="15">
        <v>21</v>
      </c>
      <c r="B29" s="15" t="s">
        <v>25</v>
      </c>
      <c r="C29" s="23" t="s">
        <v>54</v>
      </c>
      <c r="D29" s="17">
        <f t="shared" si="7"/>
        <v>3.1675</v>
      </c>
      <c r="E29" s="17">
        <f t="shared" si="8"/>
        <v>0</v>
      </c>
      <c r="F29" s="18"/>
      <c r="G29" s="18"/>
      <c r="H29" s="18"/>
      <c r="I29" s="18"/>
      <c r="J29" s="18"/>
      <c r="K29" s="18"/>
      <c r="L29" s="18"/>
      <c r="M29" s="18"/>
      <c r="N29" s="18"/>
      <c r="O29" s="18"/>
      <c r="P29" s="18"/>
      <c r="Q29" s="18"/>
      <c r="R29" s="18"/>
      <c r="S29" s="31">
        <v>3.1675</v>
      </c>
      <c r="T29" s="17">
        <f t="shared" si="9"/>
        <v>3.1675</v>
      </c>
      <c r="U29" s="17">
        <f t="shared" si="10"/>
        <v>0</v>
      </c>
      <c r="V29" s="18"/>
      <c r="W29" s="18"/>
      <c r="X29" s="18"/>
      <c r="Y29" s="18"/>
      <c r="Z29" s="18"/>
      <c r="AA29" s="18"/>
      <c r="AB29" s="18"/>
      <c r="AC29" s="18"/>
      <c r="AD29" s="18"/>
      <c r="AE29" s="18"/>
      <c r="AF29" s="18"/>
      <c r="AG29" s="18"/>
      <c r="AH29" s="18"/>
      <c r="AI29" s="32">
        <v>3.1675</v>
      </c>
      <c r="AJ29" s="40">
        <f t="shared" si="11"/>
        <v>1</v>
      </c>
      <c r="AK29" s="19" t="s">
        <v>27</v>
      </c>
      <c r="AL29" s="15" t="s">
        <v>28</v>
      </c>
      <c r="AM29" s="15"/>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37"/>
      <c r="IK29" s="37"/>
      <c r="IL29" s="37"/>
      <c r="IM29" s="37"/>
      <c r="IN29" s="37"/>
      <c r="IO29" s="37"/>
      <c r="IP29" s="37"/>
      <c r="IQ29" s="37"/>
      <c r="IR29" s="37"/>
      <c r="IS29" s="37"/>
      <c r="IT29" s="37"/>
      <c r="IU29" s="37"/>
      <c r="IV29" s="37"/>
      <c r="IW29" s="37"/>
      <c r="IX29" s="37"/>
      <c r="IY29" s="37"/>
      <c r="IZ29" s="37"/>
      <c r="JA29" s="37"/>
      <c r="JB29" s="37"/>
      <c r="JC29" s="37"/>
      <c r="JD29" s="37"/>
      <c r="JE29" s="37"/>
      <c r="JF29" s="37"/>
      <c r="JG29" s="37"/>
      <c r="JH29" s="37"/>
      <c r="JI29" s="37"/>
    </row>
    <row r="30" s="2" customFormat="1" ht="12" spans="1:269">
      <c r="A30" s="15">
        <v>22</v>
      </c>
      <c r="B30" s="15" t="s">
        <v>25</v>
      </c>
      <c r="C30" s="22" t="s">
        <v>55</v>
      </c>
      <c r="D30" s="17">
        <f t="shared" si="7"/>
        <v>15.7</v>
      </c>
      <c r="E30" s="17">
        <f t="shared" si="8"/>
        <v>0</v>
      </c>
      <c r="F30" s="18"/>
      <c r="G30" s="18"/>
      <c r="H30" s="18"/>
      <c r="I30" s="18"/>
      <c r="J30" s="18"/>
      <c r="K30" s="18"/>
      <c r="L30" s="18"/>
      <c r="M30" s="18"/>
      <c r="N30" s="18"/>
      <c r="O30" s="18"/>
      <c r="P30" s="18"/>
      <c r="Q30" s="18"/>
      <c r="R30" s="18"/>
      <c r="S30" s="30">
        <v>15.7</v>
      </c>
      <c r="T30" s="17">
        <f t="shared" si="9"/>
        <v>1.08</v>
      </c>
      <c r="U30" s="17">
        <f t="shared" si="10"/>
        <v>0</v>
      </c>
      <c r="V30" s="18"/>
      <c r="W30" s="18"/>
      <c r="X30" s="18"/>
      <c r="Y30" s="18"/>
      <c r="Z30" s="18"/>
      <c r="AA30" s="18"/>
      <c r="AB30" s="18"/>
      <c r="AC30" s="18"/>
      <c r="AD30" s="18"/>
      <c r="AE30" s="18"/>
      <c r="AF30" s="18"/>
      <c r="AG30" s="18"/>
      <c r="AH30" s="18"/>
      <c r="AI30" s="32">
        <v>1.08</v>
      </c>
      <c r="AJ30" s="40">
        <f t="shared" si="11"/>
        <v>0.0687898089171975</v>
      </c>
      <c r="AK30" s="19" t="s">
        <v>27</v>
      </c>
      <c r="AL30" s="15" t="s">
        <v>28</v>
      </c>
      <c r="AM30" s="15" t="s">
        <v>56</v>
      </c>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c r="IR30" s="37"/>
      <c r="IS30" s="37"/>
      <c r="IT30" s="37"/>
      <c r="IU30" s="37"/>
      <c r="IV30" s="37"/>
      <c r="IW30" s="37"/>
      <c r="IX30" s="37"/>
      <c r="IY30" s="37"/>
      <c r="IZ30" s="37"/>
      <c r="JA30" s="37"/>
      <c r="JB30" s="37"/>
      <c r="JC30" s="37"/>
      <c r="JD30" s="37"/>
      <c r="JE30" s="37"/>
      <c r="JF30" s="37"/>
      <c r="JG30" s="37"/>
      <c r="JH30" s="37"/>
      <c r="JI30" s="37"/>
    </row>
    <row r="31" s="2" customFormat="1" ht="48" spans="1:269">
      <c r="A31" s="15">
        <v>23</v>
      </c>
      <c r="B31" s="15" t="s">
        <v>25</v>
      </c>
      <c r="C31" s="23" t="s">
        <v>57</v>
      </c>
      <c r="D31" s="17">
        <f t="shared" si="7"/>
        <v>260</v>
      </c>
      <c r="E31" s="17">
        <f t="shared" si="8"/>
        <v>0</v>
      </c>
      <c r="F31" s="18"/>
      <c r="G31" s="18"/>
      <c r="H31" s="18"/>
      <c r="I31" s="18"/>
      <c r="J31" s="18"/>
      <c r="K31" s="18"/>
      <c r="L31" s="18"/>
      <c r="M31" s="18"/>
      <c r="N31" s="18"/>
      <c r="O31" s="18"/>
      <c r="P31" s="18"/>
      <c r="Q31" s="18"/>
      <c r="R31" s="18"/>
      <c r="S31" s="31">
        <v>260</v>
      </c>
      <c r="T31" s="17">
        <f t="shared" si="9"/>
        <v>260</v>
      </c>
      <c r="U31" s="17">
        <f t="shared" si="10"/>
        <v>0</v>
      </c>
      <c r="V31" s="18"/>
      <c r="W31" s="18"/>
      <c r="X31" s="18"/>
      <c r="Y31" s="18"/>
      <c r="Z31" s="18"/>
      <c r="AA31" s="18"/>
      <c r="AB31" s="18"/>
      <c r="AC31" s="18"/>
      <c r="AD31" s="18"/>
      <c r="AE31" s="18"/>
      <c r="AF31" s="18"/>
      <c r="AG31" s="18"/>
      <c r="AH31" s="18"/>
      <c r="AI31" s="32">
        <v>260</v>
      </c>
      <c r="AJ31" s="40">
        <f t="shared" si="11"/>
        <v>1</v>
      </c>
      <c r="AK31" s="19" t="s">
        <v>27</v>
      </c>
      <c r="AL31" s="15" t="s">
        <v>28</v>
      </c>
      <c r="AM31" s="15"/>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c r="IR31" s="37"/>
      <c r="IS31" s="37"/>
      <c r="IT31" s="37"/>
      <c r="IU31" s="37"/>
      <c r="IV31" s="37"/>
      <c r="IW31" s="37"/>
      <c r="IX31" s="37"/>
      <c r="IY31" s="37"/>
      <c r="IZ31" s="37"/>
      <c r="JA31" s="37"/>
      <c r="JB31" s="37"/>
      <c r="JC31" s="37"/>
      <c r="JD31" s="37"/>
      <c r="JE31" s="37"/>
      <c r="JF31" s="37"/>
      <c r="JG31" s="37"/>
      <c r="JH31" s="37"/>
      <c r="JI31" s="37"/>
    </row>
    <row r="32" s="2" customFormat="1" ht="24" spans="1:269">
      <c r="A32" s="15">
        <v>24</v>
      </c>
      <c r="B32" s="15" t="s">
        <v>25</v>
      </c>
      <c r="C32" s="22" t="s">
        <v>46</v>
      </c>
      <c r="D32" s="17">
        <f t="shared" si="7"/>
        <v>77.03154</v>
      </c>
      <c r="E32" s="17">
        <f t="shared" si="8"/>
        <v>0</v>
      </c>
      <c r="F32" s="18"/>
      <c r="G32" s="18"/>
      <c r="H32" s="18"/>
      <c r="I32" s="18"/>
      <c r="J32" s="18"/>
      <c r="K32" s="18"/>
      <c r="L32" s="18"/>
      <c r="M32" s="18"/>
      <c r="N32" s="18"/>
      <c r="O32" s="18"/>
      <c r="P32" s="18"/>
      <c r="Q32" s="18"/>
      <c r="R32" s="18"/>
      <c r="S32" s="30">
        <v>77.03154</v>
      </c>
      <c r="T32" s="17">
        <f t="shared" si="9"/>
        <v>77.03154</v>
      </c>
      <c r="U32" s="17">
        <f t="shared" si="10"/>
        <v>0</v>
      </c>
      <c r="V32" s="18"/>
      <c r="W32" s="18"/>
      <c r="X32" s="18"/>
      <c r="Y32" s="18"/>
      <c r="Z32" s="18"/>
      <c r="AA32" s="18"/>
      <c r="AB32" s="18"/>
      <c r="AC32" s="18"/>
      <c r="AD32" s="18"/>
      <c r="AE32" s="18"/>
      <c r="AF32" s="18"/>
      <c r="AG32" s="18"/>
      <c r="AH32" s="18"/>
      <c r="AI32" s="32">
        <v>77.03154</v>
      </c>
      <c r="AJ32" s="40">
        <f t="shared" si="11"/>
        <v>1</v>
      </c>
      <c r="AK32" s="19" t="s">
        <v>27</v>
      </c>
      <c r="AL32" s="15" t="s">
        <v>28</v>
      </c>
      <c r="AM32" s="15"/>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7"/>
      <c r="IE32" s="37"/>
      <c r="IF32" s="37"/>
      <c r="IG32" s="37"/>
      <c r="IH32" s="37"/>
      <c r="II32" s="37"/>
      <c r="IJ32" s="37"/>
      <c r="IK32" s="37"/>
      <c r="IL32" s="37"/>
      <c r="IM32" s="37"/>
      <c r="IN32" s="37"/>
      <c r="IO32" s="37"/>
      <c r="IP32" s="37"/>
      <c r="IQ32" s="37"/>
      <c r="IR32" s="37"/>
      <c r="IS32" s="37"/>
      <c r="IT32" s="37"/>
      <c r="IU32" s="37"/>
      <c r="IV32" s="37"/>
      <c r="IW32" s="37"/>
      <c r="IX32" s="37"/>
      <c r="IY32" s="37"/>
      <c r="IZ32" s="37"/>
      <c r="JA32" s="37"/>
      <c r="JB32" s="37"/>
      <c r="JC32" s="37"/>
      <c r="JD32" s="37"/>
      <c r="JE32" s="37"/>
      <c r="JF32" s="37"/>
      <c r="JG32" s="37"/>
      <c r="JH32" s="37"/>
      <c r="JI32" s="37"/>
    </row>
    <row r="33" s="2" customFormat="1" ht="24" spans="1:269">
      <c r="A33" s="15">
        <v>25</v>
      </c>
      <c r="B33" s="15" t="s">
        <v>25</v>
      </c>
      <c r="C33" s="23" t="s">
        <v>58</v>
      </c>
      <c r="D33" s="17">
        <f t="shared" si="7"/>
        <v>7.022196</v>
      </c>
      <c r="E33" s="17">
        <f t="shared" si="8"/>
        <v>0</v>
      </c>
      <c r="F33" s="18"/>
      <c r="G33" s="18"/>
      <c r="H33" s="18"/>
      <c r="I33" s="18"/>
      <c r="J33" s="18"/>
      <c r="K33" s="18"/>
      <c r="L33" s="18"/>
      <c r="M33" s="18"/>
      <c r="N33" s="18"/>
      <c r="O33" s="18"/>
      <c r="P33" s="18"/>
      <c r="Q33" s="18"/>
      <c r="R33" s="18"/>
      <c r="S33" s="31">
        <v>7.022196</v>
      </c>
      <c r="T33" s="17">
        <f t="shared" si="9"/>
        <v>7.022196</v>
      </c>
      <c r="U33" s="17">
        <f t="shared" si="10"/>
        <v>0</v>
      </c>
      <c r="V33" s="18"/>
      <c r="W33" s="18"/>
      <c r="X33" s="18"/>
      <c r="Y33" s="18"/>
      <c r="Z33" s="18"/>
      <c r="AA33" s="18"/>
      <c r="AB33" s="18"/>
      <c r="AC33" s="18"/>
      <c r="AD33" s="18"/>
      <c r="AE33" s="18"/>
      <c r="AF33" s="18"/>
      <c r="AG33" s="18"/>
      <c r="AH33" s="18"/>
      <c r="AI33" s="32">
        <v>7.022196</v>
      </c>
      <c r="AJ33" s="40">
        <f t="shared" si="11"/>
        <v>1</v>
      </c>
      <c r="AK33" s="19" t="s">
        <v>27</v>
      </c>
      <c r="AL33" s="15" t="s">
        <v>28</v>
      </c>
      <c r="AM33" s="15"/>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c r="IF33" s="37"/>
      <c r="IG33" s="37"/>
      <c r="IH33" s="37"/>
      <c r="II33" s="37"/>
      <c r="IJ33" s="37"/>
      <c r="IK33" s="37"/>
      <c r="IL33" s="37"/>
      <c r="IM33" s="37"/>
      <c r="IN33" s="37"/>
      <c r="IO33" s="37"/>
      <c r="IP33" s="37"/>
      <c r="IQ33" s="37"/>
      <c r="IR33" s="37"/>
      <c r="IS33" s="37"/>
      <c r="IT33" s="37"/>
      <c r="IU33" s="37"/>
      <c r="IV33" s="37"/>
      <c r="IW33" s="37"/>
      <c r="IX33" s="37"/>
      <c r="IY33" s="37"/>
      <c r="IZ33" s="37"/>
      <c r="JA33" s="37"/>
      <c r="JB33" s="37"/>
      <c r="JC33" s="37"/>
      <c r="JD33" s="37"/>
      <c r="JE33" s="37"/>
      <c r="JF33" s="37"/>
      <c r="JG33" s="37"/>
      <c r="JH33" s="37"/>
      <c r="JI33" s="37"/>
    </row>
    <row r="34" s="2" customFormat="1" ht="24" spans="1:269">
      <c r="A34" s="15">
        <v>26</v>
      </c>
      <c r="B34" s="15" t="s">
        <v>25</v>
      </c>
      <c r="C34" s="22" t="s">
        <v>59</v>
      </c>
      <c r="D34" s="17">
        <f t="shared" si="7"/>
        <v>3.32486</v>
      </c>
      <c r="E34" s="17">
        <f t="shared" si="8"/>
        <v>0</v>
      </c>
      <c r="F34" s="18"/>
      <c r="G34" s="18"/>
      <c r="H34" s="18"/>
      <c r="I34" s="18"/>
      <c r="J34" s="18"/>
      <c r="K34" s="18"/>
      <c r="L34" s="18"/>
      <c r="M34" s="18"/>
      <c r="N34" s="18"/>
      <c r="O34" s="18"/>
      <c r="P34" s="18"/>
      <c r="Q34" s="18"/>
      <c r="R34" s="18"/>
      <c r="S34" s="30">
        <v>3.32486</v>
      </c>
      <c r="T34" s="17">
        <f t="shared" si="9"/>
        <v>3.32486</v>
      </c>
      <c r="U34" s="17">
        <f t="shared" si="10"/>
        <v>0</v>
      </c>
      <c r="V34" s="18"/>
      <c r="W34" s="18"/>
      <c r="X34" s="18"/>
      <c r="Y34" s="18"/>
      <c r="Z34" s="18"/>
      <c r="AA34" s="18"/>
      <c r="AB34" s="18"/>
      <c r="AC34" s="18"/>
      <c r="AD34" s="18"/>
      <c r="AE34" s="18"/>
      <c r="AF34" s="18"/>
      <c r="AG34" s="18"/>
      <c r="AH34" s="18"/>
      <c r="AI34" s="32">
        <v>3.32486</v>
      </c>
      <c r="AJ34" s="40">
        <f t="shared" si="11"/>
        <v>1</v>
      </c>
      <c r="AK34" s="19" t="s">
        <v>27</v>
      </c>
      <c r="AL34" s="15" t="s">
        <v>28</v>
      </c>
      <c r="AM34" s="15"/>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7"/>
      <c r="IE34" s="37"/>
      <c r="IF34" s="37"/>
      <c r="IG34" s="37"/>
      <c r="IH34" s="37"/>
      <c r="II34" s="37"/>
      <c r="IJ34" s="37"/>
      <c r="IK34" s="37"/>
      <c r="IL34" s="37"/>
      <c r="IM34" s="37"/>
      <c r="IN34" s="37"/>
      <c r="IO34" s="37"/>
      <c r="IP34" s="37"/>
      <c r="IQ34" s="37"/>
      <c r="IR34" s="37"/>
      <c r="IS34" s="37"/>
      <c r="IT34" s="37"/>
      <c r="IU34" s="37"/>
      <c r="IV34" s="37"/>
      <c r="IW34" s="37"/>
      <c r="IX34" s="37"/>
      <c r="IY34" s="37"/>
      <c r="IZ34" s="37"/>
      <c r="JA34" s="37"/>
      <c r="JB34" s="37"/>
      <c r="JC34" s="37"/>
      <c r="JD34" s="37"/>
      <c r="JE34" s="37"/>
      <c r="JF34" s="37"/>
      <c r="JG34" s="37"/>
      <c r="JH34" s="37"/>
      <c r="JI34" s="37"/>
    </row>
    <row r="35" s="2" customFormat="1" ht="12" spans="1:269">
      <c r="A35" s="15">
        <v>27</v>
      </c>
      <c r="B35" s="15" t="s">
        <v>25</v>
      </c>
      <c r="C35" s="23" t="s">
        <v>60</v>
      </c>
      <c r="D35" s="17">
        <f t="shared" si="7"/>
        <v>121.4599</v>
      </c>
      <c r="E35" s="17">
        <f t="shared" si="8"/>
        <v>0</v>
      </c>
      <c r="F35" s="18"/>
      <c r="G35" s="18"/>
      <c r="H35" s="18"/>
      <c r="I35" s="18"/>
      <c r="J35" s="18"/>
      <c r="K35" s="18"/>
      <c r="L35" s="18"/>
      <c r="M35" s="18"/>
      <c r="N35" s="18"/>
      <c r="O35" s="18"/>
      <c r="P35" s="18"/>
      <c r="Q35" s="18"/>
      <c r="R35" s="18"/>
      <c r="S35" s="31">
        <v>121.4599</v>
      </c>
      <c r="T35" s="17">
        <f t="shared" si="9"/>
        <v>119.7855</v>
      </c>
      <c r="U35" s="17">
        <f t="shared" si="10"/>
        <v>0</v>
      </c>
      <c r="V35" s="18"/>
      <c r="W35" s="18"/>
      <c r="X35" s="18"/>
      <c r="Y35" s="18"/>
      <c r="Z35" s="18"/>
      <c r="AA35" s="18"/>
      <c r="AB35" s="18"/>
      <c r="AC35" s="18"/>
      <c r="AD35" s="18"/>
      <c r="AE35" s="18"/>
      <c r="AF35" s="18"/>
      <c r="AG35" s="18"/>
      <c r="AH35" s="18"/>
      <c r="AI35" s="32">
        <v>119.7855</v>
      </c>
      <c r="AJ35" s="40">
        <f t="shared" si="11"/>
        <v>0.986214380219315</v>
      </c>
      <c r="AK35" s="19" t="s">
        <v>27</v>
      </c>
      <c r="AL35" s="15" t="s">
        <v>28</v>
      </c>
      <c r="AM35" s="15"/>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7"/>
      <c r="IE35" s="37"/>
      <c r="IF35" s="37"/>
      <c r="IG35" s="37"/>
      <c r="IH35" s="37"/>
      <c r="II35" s="37"/>
      <c r="IJ35" s="37"/>
      <c r="IK35" s="37"/>
      <c r="IL35" s="37"/>
      <c r="IM35" s="37"/>
      <c r="IN35" s="37"/>
      <c r="IO35" s="37"/>
      <c r="IP35" s="37"/>
      <c r="IQ35" s="37"/>
      <c r="IR35" s="37"/>
      <c r="IS35" s="37"/>
      <c r="IT35" s="37"/>
      <c r="IU35" s="37"/>
      <c r="IV35" s="37"/>
      <c r="IW35" s="37"/>
      <c r="IX35" s="37"/>
      <c r="IY35" s="37"/>
      <c r="IZ35" s="37"/>
      <c r="JA35" s="37"/>
      <c r="JB35" s="37"/>
      <c r="JC35" s="37"/>
      <c r="JD35" s="37"/>
      <c r="JE35" s="37"/>
      <c r="JF35" s="37"/>
      <c r="JG35" s="37"/>
      <c r="JH35" s="37"/>
      <c r="JI35" s="37"/>
    </row>
    <row r="36" s="2" customFormat="1" ht="36" spans="1:269">
      <c r="A36" s="15">
        <v>28</v>
      </c>
      <c r="B36" s="15" t="s">
        <v>25</v>
      </c>
      <c r="C36" s="22" t="s">
        <v>61</v>
      </c>
      <c r="D36" s="17">
        <f t="shared" si="7"/>
        <v>500</v>
      </c>
      <c r="E36" s="17">
        <f t="shared" si="8"/>
        <v>0</v>
      </c>
      <c r="F36" s="18"/>
      <c r="G36" s="18"/>
      <c r="H36" s="18"/>
      <c r="I36" s="18"/>
      <c r="J36" s="18"/>
      <c r="K36" s="18"/>
      <c r="L36" s="18"/>
      <c r="M36" s="18"/>
      <c r="N36" s="18"/>
      <c r="O36" s="18"/>
      <c r="P36" s="18"/>
      <c r="Q36" s="18"/>
      <c r="R36" s="18"/>
      <c r="S36" s="30">
        <v>500</v>
      </c>
      <c r="T36" s="17">
        <f t="shared" si="9"/>
        <v>243.771075</v>
      </c>
      <c r="U36" s="17">
        <f t="shared" si="10"/>
        <v>0</v>
      </c>
      <c r="V36" s="18"/>
      <c r="W36" s="18"/>
      <c r="X36" s="18"/>
      <c r="Y36" s="18"/>
      <c r="Z36" s="18"/>
      <c r="AA36" s="18"/>
      <c r="AB36" s="18"/>
      <c r="AC36" s="18"/>
      <c r="AD36" s="18"/>
      <c r="AE36" s="18"/>
      <c r="AF36" s="18"/>
      <c r="AG36" s="18"/>
      <c r="AH36" s="18"/>
      <c r="AI36" s="32">
        <v>243.771075</v>
      </c>
      <c r="AJ36" s="40">
        <f t="shared" si="11"/>
        <v>0.48754215</v>
      </c>
      <c r="AK36" s="19" t="s">
        <v>62</v>
      </c>
      <c r="AL36" s="15" t="s">
        <v>28</v>
      </c>
      <c r="AM36" s="15" t="s">
        <v>63</v>
      </c>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7"/>
      <c r="IE36" s="37"/>
      <c r="IF36" s="37"/>
      <c r="IG36" s="37"/>
      <c r="IH36" s="37"/>
      <c r="II36" s="37"/>
      <c r="IJ36" s="37"/>
      <c r="IK36" s="37"/>
      <c r="IL36" s="37"/>
      <c r="IM36" s="37"/>
      <c r="IN36" s="37"/>
      <c r="IO36" s="37"/>
      <c r="IP36" s="37"/>
      <c r="IQ36" s="37"/>
      <c r="IR36" s="37"/>
      <c r="IS36" s="37"/>
      <c r="IT36" s="37"/>
      <c r="IU36" s="37"/>
      <c r="IV36" s="37"/>
      <c r="IW36" s="37"/>
      <c r="IX36" s="37"/>
      <c r="IY36" s="37"/>
      <c r="IZ36" s="37"/>
      <c r="JA36" s="37"/>
      <c r="JB36" s="37"/>
      <c r="JC36" s="37"/>
      <c r="JD36" s="37"/>
      <c r="JE36" s="37"/>
      <c r="JF36" s="37"/>
      <c r="JG36" s="37"/>
      <c r="JH36" s="37"/>
      <c r="JI36" s="37"/>
    </row>
    <row r="37" s="2" customFormat="1" ht="12" spans="1:269">
      <c r="A37" s="15">
        <v>29</v>
      </c>
      <c r="B37" s="15" t="s">
        <v>25</v>
      </c>
      <c r="C37" s="22" t="s">
        <v>41</v>
      </c>
      <c r="D37" s="17">
        <f t="shared" si="7"/>
        <v>359.648689</v>
      </c>
      <c r="E37" s="17">
        <f t="shared" si="8"/>
        <v>0</v>
      </c>
      <c r="F37" s="18"/>
      <c r="G37" s="18"/>
      <c r="H37" s="18"/>
      <c r="I37" s="18"/>
      <c r="J37" s="18"/>
      <c r="K37" s="18"/>
      <c r="L37" s="18"/>
      <c r="M37" s="18"/>
      <c r="N37" s="18"/>
      <c r="O37" s="18"/>
      <c r="P37" s="18"/>
      <c r="Q37" s="18"/>
      <c r="R37" s="18"/>
      <c r="S37" s="30">
        <v>359.648689</v>
      </c>
      <c r="T37" s="17">
        <f t="shared" si="9"/>
        <v>359.648689</v>
      </c>
      <c r="U37" s="17">
        <f t="shared" si="10"/>
        <v>0</v>
      </c>
      <c r="V37" s="18"/>
      <c r="W37" s="18"/>
      <c r="X37" s="18"/>
      <c r="Y37" s="18"/>
      <c r="Z37" s="18"/>
      <c r="AA37" s="18"/>
      <c r="AB37" s="18"/>
      <c r="AC37" s="18"/>
      <c r="AD37" s="18"/>
      <c r="AE37" s="18"/>
      <c r="AF37" s="18"/>
      <c r="AG37" s="18"/>
      <c r="AH37" s="18"/>
      <c r="AI37" s="32">
        <v>359.648689</v>
      </c>
      <c r="AJ37" s="40">
        <f t="shared" si="11"/>
        <v>1</v>
      </c>
      <c r="AK37" s="19" t="s">
        <v>27</v>
      </c>
      <c r="AL37" s="15" t="s">
        <v>28</v>
      </c>
      <c r="AM37" s="15"/>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7"/>
      <c r="IE37" s="37"/>
      <c r="IF37" s="37"/>
      <c r="IG37" s="37"/>
      <c r="IH37" s="37"/>
      <c r="II37" s="37"/>
      <c r="IJ37" s="37"/>
      <c r="IK37" s="37"/>
      <c r="IL37" s="37"/>
      <c r="IM37" s="37"/>
      <c r="IN37" s="37"/>
      <c r="IO37" s="37"/>
      <c r="IP37" s="37"/>
      <c r="IQ37" s="37"/>
      <c r="IR37" s="37"/>
      <c r="IS37" s="37"/>
      <c r="IT37" s="37"/>
      <c r="IU37" s="37"/>
      <c r="IV37" s="37"/>
      <c r="IW37" s="37"/>
      <c r="IX37" s="37"/>
      <c r="IY37" s="37"/>
      <c r="IZ37" s="37"/>
      <c r="JA37" s="37"/>
      <c r="JB37" s="37"/>
      <c r="JC37" s="37"/>
      <c r="JD37" s="37"/>
      <c r="JE37" s="37"/>
      <c r="JF37" s="37"/>
      <c r="JG37" s="37"/>
      <c r="JH37" s="37"/>
      <c r="JI37" s="37"/>
    </row>
    <row r="38" s="2" customFormat="1" ht="12" spans="1:269">
      <c r="A38" s="15">
        <v>30</v>
      </c>
      <c r="B38" s="15" t="s">
        <v>25</v>
      </c>
      <c r="C38" s="23" t="s">
        <v>41</v>
      </c>
      <c r="D38" s="17">
        <f t="shared" si="7"/>
        <v>313.485</v>
      </c>
      <c r="E38" s="17">
        <f t="shared" si="8"/>
        <v>0</v>
      </c>
      <c r="F38" s="18"/>
      <c r="G38" s="18"/>
      <c r="H38" s="18"/>
      <c r="I38" s="18"/>
      <c r="J38" s="18"/>
      <c r="K38" s="18"/>
      <c r="L38" s="18"/>
      <c r="M38" s="18"/>
      <c r="N38" s="18"/>
      <c r="O38" s="18"/>
      <c r="P38" s="18"/>
      <c r="Q38" s="18"/>
      <c r="R38" s="18"/>
      <c r="S38" s="31">
        <v>313.485</v>
      </c>
      <c r="T38" s="17">
        <f t="shared" si="9"/>
        <v>313.485</v>
      </c>
      <c r="U38" s="17">
        <f t="shared" si="10"/>
        <v>0</v>
      </c>
      <c r="V38" s="18"/>
      <c r="W38" s="18"/>
      <c r="X38" s="18"/>
      <c r="Y38" s="18"/>
      <c r="Z38" s="18"/>
      <c r="AA38" s="18"/>
      <c r="AB38" s="18"/>
      <c r="AC38" s="18"/>
      <c r="AD38" s="18"/>
      <c r="AE38" s="18"/>
      <c r="AF38" s="18"/>
      <c r="AG38" s="18"/>
      <c r="AH38" s="18"/>
      <c r="AI38" s="32">
        <v>313.485</v>
      </c>
      <c r="AJ38" s="40">
        <f t="shared" si="11"/>
        <v>1</v>
      </c>
      <c r="AK38" s="19" t="s">
        <v>27</v>
      </c>
      <c r="AL38" s="15" t="s">
        <v>28</v>
      </c>
      <c r="AM38" s="15"/>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7"/>
      <c r="IE38" s="37"/>
      <c r="IF38" s="37"/>
      <c r="IG38" s="37"/>
      <c r="IH38" s="37"/>
      <c r="II38" s="37"/>
      <c r="IJ38" s="37"/>
      <c r="IK38" s="37"/>
      <c r="IL38" s="37"/>
      <c r="IM38" s="37"/>
      <c r="IN38" s="37"/>
      <c r="IO38" s="37"/>
      <c r="IP38" s="37"/>
      <c r="IQ38" s="37"/>
      <c r="IR38" s="37"/>
      <c r="IS38" s="37"/>
      <c r="IT38" s="37"/>
      <c r="IU38" s="37"/>
      <c r="IV38" s="37"/>
      <c r="IW38" s="37"/>
      <c r="IX38" s="37"/>
      <c r="IY38" s="37"/>
      <c r="IZ38" s="37"/>
      <c r="JA38" s="37"/>
      <c r="JB38" s="37"/>
      <c r="JC38" s="37"/>
      <c r="JD38" s="37"/>
      <c r="JE38" s="37"/>
      <c r="JF38" s="37"/>
      <c r="JG38" s="37"/>
      <c r="JH38" s="37"/>
      <c r="JI38" s="37"/>
    </row>
    <row r="39" s="2" customFormat="1" ht="12" spans="1:269">
      <c r="A39" s="15">
        <v>31</v>
      </c>
      <c r="B39" s="15" t="s">
        <v>25</v>
      </c>
      <c r="C39" s="22" t="s">
        <v>41</v>
      </c>
      <c r="D39" s="17">
        <f t="shared" si="7"/>
        <v>502.6185</v>
      </c>
      <c r="E39" s="17">
        <f t="shared" si="8"/>
        <v>0</v>
      </c>
      <c r="F39" s="18"/>
      <c r="G39" s="18"/>
      <c r="H39" s="18"/>
      <c r="I39" s="18"/>
      <c r="J39" s="18"/>
      <c r="K39" s="18"/>
      <c r="L39" s="18"/>
      <c r="M39" s="18"/>
      <c r="N39" s="18"/>
      <c r="O39" s="18"/>
      <c r="P39" s="18"/>
      <c r="Q39" s="18"/>
      <c r="R39" s="18"/>
      <c r="S39" s="30">
        <v>502.6185</v>
      </c>
      <c r="T39" s="17">
        <f t="shared" si="9"/>
        <v>502.6185</v>
      </c>
      <c r="U39" s="17">
        <f t="shared" si="10"/>
        <v>0</v>
      </c>
      <c r="V39" s="18"/>
      <c r="W39" s="18"/>
      <c r="X39" s="18"/>
      <c r="Y39" s="18"/>
      <c r="Z39" s="18"/>
      <c r="AA39" s="18"/>
      <c r="AB39" s="18"/>
      <c r="AC39" s="18"/>
      <c r="AD39" s="18"/>
      <c r="AE39" s="18"/>
      <c r="AF39" s="18"/>
      <c r="AG39" s="18"/>
      <c r="AH39" s="18"/>
      <c r="AI39" s="32">
        <v>502.6185</v>
      </c>
      <c r="AJ39" s="40">
        <f t="shared" si="11"/>
        <v>1</v>
      </c>
      <c r="AK39" s="19" t="s">
        <v>27</v>
      </c>
      <c r="AL39" s="15" t="s">
        <v>28</v>
      </c>
      <c r="AM39" s="15"/>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37"/>
      <c r="IF39" s="37"/>
      <c r="IG39" s="37"/>
      <c r="IH39" s="37"/>
      <c r="II39" s="37"/>
      <c r="IJ39" s="37"/>
      <c r="IK39" s="37"/>
      <c r="IL39" s="37"/>
      <c r="IM39" s="37"/>
      <c r="IN39" s="37"/>
      <c r="IO39" s="37"/>
      <c r="IP39" s="37"/>
      <c r="IQ39" s="37"/>
      <c r="IR39" s="37"/>
      <c r="IS39" s="37"/>
      <c r="IT39" s="37"/>
      <c r="IU39" s="37"/>
      <c r="IV39" s="37"/>
      <c r="IW39" s="37"/>
      <c r="IX39" s="37"/>
      <c r="IY39" s="37"/>
      <c r="IZ39" s="37"/>
      <c r="JA39" s="37"/>
      <c r="JB39" s="37"/>
      <c r="JC39" s="37"/>
      <c r="JD39" s="37"/>
      <c r="JE39" s="37"/>
      <c r="JF39" s="37"/>
      <c r="JG39" s="37"/>
      <c r="JH39" s="37"/>
      <c r="JI39" s="37"/>
    </row>
    <row r="40" s="2" customFormat="1" ht="12" spans="1:269">
      <c r="A40" s="15">
        <v>32</v>
      </c>
      <c r="B40" s="15" t="s">
        <v>25</v>
      </c>
      <c r="C40" s="23" t="s">
        <v>41</v>
      </c>
      <c r="D40" s="17">
        <f t="shared" si="7"/>
        <v>486.405</v>
      </c>
      <c r="E40" s="17">
        <f t="shared" si="8"/>
        <v>0</v>
      </c>
      <c r="F40" s="18"/>
      <c r="G40" s="18"/>
      <c r="H40" s="18"/>
      <c r="I40" s="18"/>
      <c r="J40" s="18"/>
      <c r="K40" s="18"/>
      <c r="L40" s="18"/>
      <c r="M40" s="18"/>
      <c r="N40" s="18"/>
      <c r="O40" s="18"/>
      <c r="P40" s="18"/>
      <c r="Q40" s="18"/>
      <c r="R40" s="18"/>
      <c r="S40" s="31">
        <v>486.405</v>
      </c>
      <c r="T40" s="17">
        <f t="shared" si="9"/>
        <v>486.405</v>
      </c>
      <c r="U40" s="17">
        <f t="shared" si="10"/>
        <v>0</v>
      </c>
      <c r="V40" s="18"/>
      <c r="W40" s="18"/>
      <c r="X40" s="18"/>
      <c r="Y40" s="18"/>
      <c r="Z40" s="18"/>
      <c r="AA40" s="18"/>
      <c r="AB40" s="18"/>
      <c r="AC40" s="18"/>
      <c r="AD40" s="18"/>
      <c r="AE40" s="18"/>
      <c r="AF40" s="18"/>
      <c r="AG40" s="18"/>
      <c r="AH40" s="18"/>
      <c r="AI40" s="32">
        <v>486.405</v>
      </c>
      <c r="AJ40" s="40">
        <f t="shared" si="11"/>
        <v>1</v>
      </c>
      <c r="AK40" s="19" t="s">
        <v>27</v>
      </c>
      <c r="AL40" s="15" t="s">
        <v>28</v>
      </c>
      <c r="AM40" s="15"/>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7"/>
      <c r="IE40" s="37"/>
      <c r="IF40" s="37"/>
      <c r="IG40" s="37"/>
      <c r="IH40" s="37"/>
      <c r="II40" s="37"/>
      <c r="IJ40" s="37"/>
      <c r="IK40" s="37"/>
      <c r="IL40" s="37"/>
      <c r="IM40" s="37"/>
      <c r="IN40" s="37"/>
      <c r="IO40" s="37"/>
      <c r="IP40" s="37"/>
      <c r="IQ40" s="37"/>
      <c r="IR40" s="37"/>
      <c r="IS40" s="37"/>
      <c r="IT40" s="37"/>
      <c r="IU40" s="37"/>
      <c r="IV40" s="37"/>
      <c r="IW40" s="37"/>
      <c r="IX40" s="37"/>
      <c r="IY40" s="37"/>
      <c r="IZ40" s="37"/>
      <c r="JA40" s="37"/>
      <c r="JB40" s="37"/>
      <c r="JC40" s="37"/>
      <c r="JD40" s="37"/>
      <c r="JE40" s="37"/>
      <c r="JF40" s="37"/>
      <c r="JG40" s="37"/>
      <c r="JH40" s="37"/>
      <c r="JI40" s="37"/>
    </row>
    <row r="41" s="2" customFormat="1" ht="48" spans="1:269">
      <c r="A41" s="15">
        <v>33</v>
      </c>
      <c r="B41" s="15" t="s">
        <v>25</v>
      </c>
      <c r="C41" s="23" t="s">
        <v>64</v>
      </c>
      <c r="D41" s="17">
        <f t="shared" si="7"/>
        <v>51.3</v>
      </c>
      <c r="E41" s="17">
        <f t="shared" si="8"/>
        <v>0</v>
      </c>
      <c r="F41" s="18"/>
      <c r="G41" s="18"/>
      <c r="H41" s="18"/>
      <c r="I41" s="18"/>
      <c r="J41" s="18"/>
      <c r="K41" s="18"/>
      <c r="L41" s="18"/>
      <c r="M41" s="18"/>
      <c r="N41" s="18"/>
      <c r="O41" s="18"/>
      <c r="P41" s="18"/>
      <c r="Q41" s="18"/>
      <c r="R41" s="18"/>
      <c r="S41" s="31">
        <v>51.3</v>
      </c>
      <c r="T41" s="17">
        <f t="shared" si="9"/>
        <v>51.3</v>
      </c>
      <c r="U41" s="17">
        <f t="shared" si="10"/>
        <v>0</v>
      </c>
      <c r="V41" s="18"/>
      <c r="W41" s="18"/>
      <c r="X41" s="18"/>
      <c r="Y41" s="18"/>
      <c r="Z41" s="18"/>
      <c r="AA41" s="18"/>
      <c r="AB41" s="18"/>
      <c r="AC41" s="18"/>
      <c r="AD41" s="18"/>
      <c r="AE41" s="18"/>
      <c r="AF41" s="18"/>
      <c r="AG41" s="18"/>
      <c r="AH41" s="18"/>
      <c r="AI41" s="32">
        <v>51.3</v>
      </c>
      <c r="AJ41" s="40">
        <f t="shared" si="11"/>
        <v>1</v>
      </c>
      <c r="AK41" s="19" t="s">
        <v>27</v>
      </c>
      <c r="AL41" s="15" t="s">
        <v>28</v>
      </c>
      <c r="AM41" s="15"/>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37"/>
      <c r="IP41" s="37"/>
      <c r="IQ41" s="37"/>
      <c r="IR41" s="37"/>
      <c r="IS41" s="37"/>
      <c r="IT41" s="37"/>
      <c r="IU41" s="37"/>
      <c r="IV41" s="37"/>
      <c r="IW41" s="37"/>
      <c r="IX41" s="37"/>
      <c r="IY41" s="37"/>
      <c r="IZ41" s="37"/>
      <c r="JA41" s="37"/>
      <c r="JB41" s="37"/>
      <c r="JC41" s="37"/>
      <c r="JD41" s="37"/>
      <c r="JE41" s="37"/>
      <c r="JF41" s="37"/>
      <c r="JG41" s="37"/>
      <c r="JH41" s="37"/>
      <c r="JI41" s="37"/>
    </row>
    <row r="42" s="2" customFormat="1" ht="48" spans="1:269">
      <c r="A42" s="15">
        <v>34</v>
      </c>
      <c r="B42" s="15" t="s">
        <v>25</v>
      </c>
      <c r="C42" s="22" t="s">
        <v>65</v>
      </c>
      <c r="D42" s="17">
        <f t="shared" si="7"/>
        <v>25.65</v>
      </c>
      <c r="E42" s="17">
        <f t="shared" si="8"/>
        <v>0</v>
      </c>
      <c r="F42" s="18"/>
      <c r="G42" s="18"/>
      <c r="H42" s="18"/>
      <c r="I42" s="18"/>
      <c r="J42" s="18"/>
      <c r="K42" s="18"/>
      <c r="L42" s="18"/>
      <c r="M42" s="18"/>
      <c r="N42" s="18"/>
      <c r="O42" s="18"/>
      <c r="P42" s="18"/>
      <c r="Q42" s="18"/>
      <c r="R42" s="18"/>
      <c r="S42" s="30">
        <v>25.65</v>
      </c>
      <c r="T42" s="17">
        <f t="shared" si="9"/>
        <v>25.65</v>
      </c>
      <c r="U42" s="17">
        <f t="shared" si="10"/>
        <v>0</v>
      </c>
      <c r="V42" s="18"/>
      <c r="W42" s="18"/>
      <c r="X42" s="18"/>
      <c r="Y42" s="18"/>
      <c r="Z42" s="18"/>
      <c r="AA42" s="18"/>
      <c r="AB42" s="18"/>
      <c r="AC42" s="18"/>
      <c r="AD42" s="18"/>
      <c r="AE42" s="18"/>
      <c r="AF42" s="18"/>
      <c r="AG42" s="18"/>
      <c r="AH42" s="18"/>
      <c r="AI42" s="32">
        <v>25.65</v>
      </c>
      <c r="AJ42" s="40">
        <f t="shared" si="11"/>
        <v>1</v>
      </c>
      <c r="AK42" s="19" t="s">
        <v>27</v>
      </c>
      <c r="AL42" s="15" t="s">
        <v>28</v>
      </c>
      <c r="AM42" s="15"/>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c r="IW42" s="37"/>
      <c r="IX42" s="37"/>
      <c r="IY42" s="37"/>
      <c r="IZ42" s="37"/>
      <c r="JA42" s="37"/>
      <c r="JB42" s="37"/>
      <c r="JC42" s="37"/>
      <c r="JD42" s="37"/>
      <c r="JE42" s="37"/>
      <c r="JF42" s="37"/>
      <c r="JG42" s="37"/>
      <c r="JH42" s="37"/>
      <c r="JI42" s="37"/>
    </row>
    <row r="43" s="2" customFormat="1" ht="24" spans="1:269">
      <c r="A43" s="15">
        <v>35</v>
      </c>
      <c r="B43" s="15" t="s">
        <v>25</v>
      </c>
      <c r="C43" s="22" t="s">
        <v>66</v>
      </c>
      <c r="D43" s="17">
        <f t="shared" si="7"/>
        <v>195.8</v>
      </c>
      <c r="E43" s="17">
        <f t="shared" si="8"/>
        <v>0</v>
      </c>
      <c r="F43" s="18"/>
      <c r="G43" s="18"/>
      <c r="H43" s="18"/>
      <c r="I43" s="18"/>
      <c r="J43" s="18"/>
      <c r="K43" s="18"/>
      <c r="L43" s="18"/>
      <c r="M43" s="18"/>
      <c r="N43" s="18"/>
      <c r="O43" s="18"/>
      <c r="P43" s="18"/>
      <c r="Q43" s="18"/>
      <c r="R43" s="18"/>
      <c r="S43" s="30">
        <v>195.8</v>
      </c>
      <c r="T43" s="17">
        <f t="shared" si="9"/>
        <v>195.8</v>
      </c>
      <c r="U43" s="17">
        <f t="shared" si="10"/>
        <v>0</v>
      </c>
      <c r="V43" s="18"/>
      <c r="W43" s="18"/>
      <c r="X43" s="18"/>
      <c r="Y43" s="18"/>
      <c r="Z43" s="18"/>
      <c r="AA43" s="18"/>
      <c r="AB43" s="18"/>
      <c r="AC43" s="18"/>
      <c r="AD43" s="18"/>
      <c r="AE43" s="18"/>
      <c r="AF43" s="18"/>
      <c r="AG43" s="18"/>
      <c r="AH43" s="18"/>
      <c r="AI43" s="32">
        <v>195.8</v>
      </c>
      <c r="AJ43" s="40">
        <f t="shared" si="11"/>
        <v>1</v>
      </c>
      <c r="AK43" s="19" t="s">
        <v>27</v>
      </c>
      <c r="AL43" s="15" t="s">
        <v>28</v>
      </c>
      <c r="AM43" s="15"/>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37"/>
      <c r="IP43" s="37"/>
      <c r="IQ43" s="37"/>
      <c r="IR43" s="37"/>
      <c r="IS43" s="37"/>
      <c r="IT43" s="37"/>
      <c r="IU43" s="37"/>
      <c r="IV43" s="37"/>
      <c r="IW43" s="37"/>
      <c r="IX43" s="37"/>
      <c r="IY43" s="37"/>
      <c r="IZ43" s="37"/>
      <c r="JA43" s="37"/>
      <c r="JB43" s="37"/>
      <c r="JC43" s="37"/>
      <c r="JD43" s="37"/>
      <c r="JE43" s="37"/>
      <c r="JF43" s="37"/>
      <c r="JG43" s="37"/>
      <c r="JH43" s="37"/>
      <c r="JI43" s="37"/>
    </row>
    <row r="44" s="2" customFormat="1" ht="24" spans="1:269">
      <c r="A44" s="15">
        <v>36</v>
      </c>
      <c r="B44" s="15" t="s">
        <v>25</v>
      </c>
      <c r="C44" s="23" t="s">
        <v>67</v>
      </c>
      <c r="D44" s="17">
        <f t="shared" si="7"/>
        <v>200</v>
      </c>
      <c r="E44" s="17">
        <f t="shared" si="8"/>
        <v>0</v>
      </c>
      <c r="F44" s="18"/>
      <c r="G44" s="18"/>
      <c r="H44" s="18"/>
      <c r="I44" s="18"/>
      <c r="J44" s="18"/>
      <c r="K44" s="18"/>
      <c r="L44" s="18"/>
      <c r="M44" s="18"/>
      <c r="N44" s="18"/>
      <c r="O44" s="18"/>
      <c r="P44" s="18"/>
      <c r="Q44" s="18"/>
      <c r="R44" s="18"/>
      <c r="S44" s="31">
        <v>200</v>
      </c>
      <c r="T44" s="17">
        <f t="shared" si="9"/>
        <v>200</v>
      </c>
      <c r="U44" s="17">
        <f t="shared" si="10"/>
        <v>0</v>
      </c>
      <c r="V44" s="18"/>
      <c r="W44" s="18"/>
      <c r="X44" s="18"/>
      <c r="Y44" s="18"/>
      <c r="Z44" s="18"/>
      <c r="AA44" s="18"/>
      <c r="AB44" s="18"/>
      <c r="AC44" s="18"/>
      <c r="AD44" s="18"/>
      <c r="AE44" s="18"/>
      <c r="AF44" s="18"/>
      <c r="AG44" s="18"/>
      <c r="AH44" s="18"/>
      <c r="AI44" s="32">
        <v>200</v>
      </c>
      <c r="AJ44" s="40">
        <f t="shared" si="11"/>
        <v>1</v>
      </c>
      <c r="AK44" s="19" t="s">
        <v>27</v>
      </c>
      <c r="AL44" s="15" t="s">
        <v>28</v>
      </c>
      <c r="AM44" s="15"/>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37"/>
      <c r="IP44" s="37"/>
      <c r="IQ44" s="37"/>
      <c r="IR44" s="37"/>
      <c r="IS44" s="37"/>
      <c r="IT44" s="37"/>
      <c r="IU44" s="37"/>
      <c r="IV44" s="37"/>
      <c r="IW44" s="37"/>
      <c r="IX44" s="37"/>
      <c r="IY44" s="37"/>
      <c r="IZ44" s="37"/>
      <c r="JA44" s="37"/>
      <c r="JB44" s="37"/>
      <c r="JC44" s="37"/>
      <c r="JD44" s="37"/>
      <c r="JE44" s="37"/>
      <c r="JF44" s="37"/>
      <c r="JG44" s="37"/>
      <c r="JH44" s="37"/>
      <c r="JI44" s="37"/>
    </row>
    <row r="45" s="2" customFormat="1" ht="48" spans="1:269">
      <c r="A45" s="15">
        <v>37</v>
      </c>
      <c r="B45" s="15" t="s">
        <v>25</v>
      </c>
      <c r="C45" s="23" t="s">
        <v>68</v>
      </c>
      <c r="D45" s="17">
        <f t="shared" si="7"/>
        <v>323</v>
      </c>
      <c r="E45" s="17">
        <f t="shared" si="8"/>
        <v>0</v>
      </c>
      <c r="F45" s="18"/>
      <c r="G45" s="18"/>
      <c r="H45" s="18"/>
      <c r="I45" s="18"/>
      <c r="J45" s="18"/>
      <c r="K45" s="18"/>
      <c r="L45" s="18"/>
      <c r="M45" s="18"/>
      <c r="N45" s="18"/>
      <c r="O45" s="18"/>
      <c r="P45" s="18"/>
      <c r="Q45" s="18"/>
      <c r="R45" s="18"/>
      <c r="S45" s="31">
        <v>323</v>
      </c>
      <c r="T45" s="17">
        <f t="shared" si="9"/>
        <v>323</v>
      </c>
      <c r="U45" s="17">
        <f t="shared" ref="U45:U88" si="12">SUM(V45:AG45)</f>
        <v>0</v>
      </c>
      <c r="V45" s="18"/>
      <c r="W45" s="18"/>
      <c r="X45" s="18"/>
      <c r="Y45" s="18"/>
      <c r="Z45" s="18"/>
      <c r="AA45" s="18"/>
      <c r="AB45" s="18"/>
      <c r="AC45" s="18"/>
      <c r="AD45" s="18"/>
      <c r="AE45" s="18"/>
      <c r="AF45" s="18"/>
      <c r="AG45" s="18"/>
      <c r="AH45" s="18"/>
      <c r="AI45" s="32">
        <v>323</v>
      </c>
      <c r="AJ45" s="40">
        <f t="shared" si="11"/>
        <v>1</v>
      </c>
      <c r="AK45" s="19" t="s">
        <v>27</v>
      </c>
      <c r="AL45" s="15" t="s">
        <v>28</v>
      </c>
      <c r="AM45" s="15"/>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37"/>
      <c r="IP45" s="37"/>
      <c r="IQ45" s="37"/>
      <c r="IR45" s="37"/>
      <c r="IS45" s="37"/>
      <c r="IT45" s="37"/>
      <c r="IU45" s="37"/>
      <c r="IV45" s="37"/>
      <c r="IW45" s="37"/>
      <c r="IX45" s="37"/>
      <c r="IY45" s="37"/>
      <c r="IZ45" s="37"/>
      <c r="JA45" s="37"/>
      <c r="JB45" s="37"/>
      <c r="JC45" s="37"/>
      <c r="JD45" s="37"/>
      <c r="JE45" s="37"/>
      <c r="JF45" s="37"/>
      <c r="JG45" s="37"/>
      <c r="JH45" s="37"/>
      <c r="JI45" s="37"/>
    </row>
    <row r="46" s="2" customFormat="1" ht="12" spans="1:269">
      <c r="A46" s="15">
        <v>38</v>
      </c>
      <c r="B46" s="15" t="s">
        <v>25</v>
      </c>
      <c r="C46" s="22" t="s">
        <v>69</v>
      </c>
      <c r="D46" s="17">
        <f t="shared" si="7"/>
        <v>134.22602</v>
      </c>
      <c r="E46" s="17">
        <f t="shared" si="8"/>
        <v>0</v>
      </c>
      <c r="F46" s="18"/>
      <c r="G46" s="18"/>
      <c r="H46" s="18"/>
      <c r="I46" s="18"/>
      <c r="J46" s="18"/>
      <c r="K46" s="18"/>
      <c r="L46" s="18"/>
      <c r="M46" s="18"/>
      <c r="N46" s="18"/>
      <c r="O46" s="18"/>
      <c r="P46" s="18"/>
      <c r="Q46" s="18"/>
      <c r="R46" s="18"/>
      <c r="S46" s="30">
        <v>134.22602</v>
      </c>
      <c r="T46" s="17">
        <f t="shared" si="9"/>
        <v>134.22602</v>
      </c>
      <c r="U46" s="17">
        <f t="shared" si="12"/>
        <v>0</v>
      </c>
      <c r="V46" s="18"/>
      <c r="W46" s="18"/>
      <c r="X46" s="18"/>
      <c r="Y46" s="18"/>
      <c r="Z46" s="18"/>
      <c r="AA46" s="18"/>
      <c r="AB46" s="18"/>
      <c r="AC46" s="18"/>
      <c r="AD46" s="18"/>
      <c r="AE46" s="18"/>
      <c r="AF46" s="18"/>
      <c r="AG46" s="18"/>
      <c r="AH46" s="18"/>
      <c r="AI46" s="32">
        <v>134.22602</v>
      </c>
      <c r="AJ46" s="40">
        <f t="shared" si="11"/>
        <v>1</v>
      </c>
      <c r="AK46" s="19" t="s">
        <v>27</v>
      </c>
      <c r="AL46" s="15" t="s">
        <v>28</v>
      </c>
      <c r="AM46" s="15"/>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37"/>
      <c r="IP46" s="37"/>
      <c r="IQ46" s="37"/>
      <c r="IR46" s="37"/>
      <c r="IS46" s="37"/>
      <c r="IT46" s="37"/>
      <c r="IU46" s="37"/>
      <c r="IV46" s="37"/>
      <c r="IW46" s="37"/>
      <c r="IX46" s="37"/>
      <c r="IY46" s="37"/>
      <c r="IZ46" s="37"/>
      <c r="JA46" s="37"/>
      <c r="JB46" s="37"/>
      <c r="JC46" s="37"/>
      <c r="JD46" s="37"/>
      <c r="JE46" s="37"/>
      <c r="JF46" s="37"/>
      <c r="JG46" s="37"/>
      <c r="JH46" s="37"/>
      <c r="JI46" s="37"/>
    </row>
    <row r="47" s="2" customFormat="1" ht="24" spans="1:269">
      <c r="A47" s="15">
        <v>39</v>
      </c>
      <c r="B47" s="15" t="s">
        <v>25</v>
      </c>
      <c r="C47" s="23" t="s">
        <v>70</v>
      </c>
      <c r="D47" s="17">
        <f t="shared" si="7"/>
        <v>699</v>
      </c>
      <c r="E47" s="17">
        <f t="shared" si="8"/>
        <v>699</v>
      </c>
      <c r="F47" s="18"/>
      <c r="G47" s="18"/>
      <c r="H47" s="18"/>
      <c r="I47" s="18">
        <v>699</v>
      </c>
      <c r="J47" s="18"/>
      <c r="K47" s="18"/>
      <c r="L47" s="18"/>
      <c r="M47" s="18"/>
      <c r="N47" s="18"/>
      <c r="O47" s="18"/>
      <c r="P47" s="18"/>
      <c r="Q47" s="18"/>
      <c r="R47" s="18"/>
      <c r="S47" s="31"/>
      <c r="T47" s="17">
        <f t="shared" si="9"/>
        <v>0</v>
      </c>
      <c r="U47" s="17">
        <f t="shared" si="12"/>
        <v>0</v>
      </c>
      <c r="V47" s="18"/>
      <c r="W47" s="18"/>
      <c r="X47" s="18"/>
      <c r="Y47" s="18"/>
      <c r="Z47" s="18"/>
      <c r="AA47" s="18"/>
      <c r="AB47" s="18"/>
      <c r="AC47" s="18"/>
      <c r="AD47" s="18"/>
      <c r="AE47" s="18"/>
      <c r="AF47" s="18"/>
      <c r="AG47" s="18"/>
      <c r="AH47" s="18"/>
      <c r="AI47" s="18"/>
      <c r="AJ47" s="40">
        <f t="shared" si="11"/>
        <v>0</v>
      </c>
      <c r="AK47" s="19" t="s">
        <v>35</v>
      </c>
      <c r="AL47" s="15" t="s">
        <v>28</v>
      </c>
      <c r="AM47" s="15" t="s">
        <v>71</v>
      </c>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37"/>
      <c r="IP47" s="37"/>
      <c r="IQ47" s="37"/>
      <c r="IR47" s="37"/>
      <c r="IS47" s="37"/>
      <c r="IT47" s="37"/>
      <c r="IU47" s="37"/>
      <c r="IV47" s="37"/>
      <c r="IW47" s="37"/>
      <c r="IX47" s="37"/>
      <c r="IY47" s="37"/>
      <c r="IZ47" s="37"/>
      <c r="JA47" s="37"/>
      <c r="JB47" s="37"/>
      <c r="JC47" s="37"/>
      <c r="JD47" s="37"/>
      <c r="JE47" s="37"/>
      <c r="JF47" s="37"/>
      <c r="JG47" s="37"/>
      <c r="JH47" s="37"/>
      <c r="JI47" s="37"/>
    </row>
    <row r="48" s="2" customFormat="1" ht="24" spans="1:269">
      <c r="A48" s="15">
        <v>40</v>
      </c>
      <c r="B48" s="15" t="s">
        <v>25</v>
      </c>
      <c r="C48" s="22" t="s">
        <v>72</v>
      </c>
      <c r="D48" s="17">
        <f t="shared" si="7"/>
        <v>116.65851</v>
      </c>
      <c r="E48" s="17">
        <f t="shared" si="8"/>
        <v>0</v>
      </c>
      <c r="F48" s="18"/>
      <c r="G48" s="18"/>
      <c r="H48" s="18"/>
      <c r="I48" s="18"/>
      <c r="J48" s="18"/>
      <c r="K48" s="18"/>
      <c r="L48" s="18"/>
      <c r="M48" s="18"/>
      <c r="N48" s="18"/>
      <c r="O48" s="18"/>
      <c r="P48" s="18"/>
      <c r="Q48" s="18"/>
      <c r="R48" s="18"/>
      <c r="S48" s="30">
        <v>116.65851</v>
      </c>
      <c r="T48" s="17">
        <f t="shared" si="9"/>
        <v>0</v>
      </c>
      <c r="U48" s="17">
        <f t="shared" si="12"/>
        <v>0</v>
      </c>
      <c r="V48" s="18"/>
      <c r="W48" s="18"/>
      <c r="X48" s="18"/>
      <c r="Y48" s="18"/>
      <c r="Z48" s="18"/>
      <c r="AA48" s="18"/>
      <c r="AB48" s="18"/>
      <c r="AC48" s="18"/>
      <c r="AD48" s="18"/>
      <c r="AE48" s="18"/>
      <c r="AF48" s="18"/>
      <c r="AG48" s="18"/>
      <c r="AH48" s="18"/>
      <c r="AI48" s="18"/>
      <c r="AJ48" s="40">
        <f t="shared" si="11"/>
        <v>0</v>
      </c>
      <c r="AK48" s="19" t="s">
        <v>35</v>
      </c>
      <c r="AL48" s="15" t="s">
        <v>28</v>
      </c>
      <c r="AM48" s="15" t="s">
        <v>71</v>
      </c>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37"/>
      <c r="IP48" s="37"/>
      <c r="IQ48" s="37"/>
      <c r="IR48" s="37"/>
      <c r="IS48" s="37"/>
      <c r="IT48" s="37"/>
      <c r="IU48" s="37"/>
      <c r="IV48" s="37"/>
      <c r="IW48" s="37"/>
      <c r="IX48" s="37"/>
      <c r="IY48" s="37"/>
      <c r="IZ48" s="37"/>
      <c r="JA48" s="37"/>
      <c r="JB48" s="37"/>
      <c r="JC48" s="37"/>
      <c r="JD48" s="37"/>
      <c r="JE48" s="37"/>
      <c r="JF48" s="37"/>
      <c r="JG48" s="37"/>
      <c r="JH48" s="37"/>
      <c r="JI48" s="37"/>
    </row>
    <row r="49" s="2" customFormat="1" ht="24" spans="1:269">
      <c r="A49" s="15">
        <v>41</v>
      </c>
      <c r="B49" s="15" t="s">
        <v>25</v>
      </c>
      <c r="C49" s="23" t="s">
        <v>73</v>
      </c>
      <c r="D49" s="17">
        <f t="shared" si="7"/>
        <v>300</v>
      </c>
      <c r="E49" s="17">
        <f t="shared" si="8"/>
        <v>0</v>
      </c>
      <c r="F49" s="18"/>
      <c r="G49" s="18"/>
      <c r="H49" s="18"/>
      <c r="I49" s="18"/>
      <c r="J49" s="18"/>
      <c r="K49" s="18"/>
      <c r="L49" s="18"/>
      <c r="M49" s="18"/>
      <c r="N49" s="18"/>
      <c r="O49" s="18"/>
      <c r="P49" s="18"/>
      <c r="Q49" s="18"/>
      <c r="R49" s="18"/>
      <c r="S49" s="31">
        <v>300</v>
      </c>
      <c r="T49" s="17">
        <f t="shared" si="9"/>
        <v>300</v>
      </c>
      <c r="U49" s="17">
        <f t="shared" si="12"/>
        <v>0</v>
      </c>
      <c r="V49" s="18"/>
      <c r="W49" s="18"/>
      <c r="X49" s="18"/>
      <c r="Y49" s="18"/>
      <c r="Z49" s="18"/>
      <c r="AA49" s="18"/>
      <c r="AB49" s="18"/>
      <c r="AC49" s="18"/>
      <c r="AD49" s="18"/>
      <c r="AE49" s="18"/>
      <c r="AF49" s="18"/>
      <c r="AG49" s="18"/>
      <c r="AH49" s="18"/>
      <c r="AI49" s="32">
        <v>300</v>
      </c>
      <c r="AJ49" s="40">
        <f t="shared" si="11"/>
        <v>1</v>
      </c>
      <c r="AK49" s="19" t="s">
        <v>27</v>
      </c>
      <c r="AL49" s="15" t="s">
        <v>28</v>
      </c>
      <c r="AM49" s="15"/>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37"/>
      <c r="IP49" s="37"/>
      <c r="IQ49" s="37"/>
      <c r="IR49" s="37"/>
      <c r="IS49" s="37"/>
      <c r="IT49" s="37"/>
      <c r="IU49" s="37"/>
      <c r="IV49" s="37"/>
      <c r="IW49" s="37"/>
      <c r="IX49" s="37"/>
      <c r="IY49" s="37"/>
      <c r="IZ49" s="37"/>
      <c r="JA49" s="37"/>
      <c r="JB49" s="37"/>
      <c r="JC49" s="37"/>
      <c r="JD49" s="37"/>
      <c r="JE49" s="37"/>
      <c r="JF49" s="37"/>
      <c r="JG49" s="37"/>
      <c r="JH49" s="37"/>
      <c r="JI49" s="37"/>
    </row>
    <row r="50" s="2" customFormat="1" ht="24" spans="1:269">
      <c r="A50" s="15">
        <v>42</v>
      </c>
      <c r="B50" s="15" t="s">
        <v>25</v>
      </c>
      <c r="C50" s="22" t="s">
        <v>73</v>
      </c>
      <c r="D50" s="17">
        <f t="shared" si="7"/>
        <v>31.74784</v>
      </c>
      <c r="E50" s="17">
        <f t="shared" si="8"/>
        <v>0</v>
      </c>
      <c r="F50" s="18"/>
      <c r="G50" s="18"/>
      <c r="H50" s="18"/>
      <c r="I50" s="18"/>
      <c r="J50" s="18"/>
      <c r="K50" s="18"/>
      <c r="L50" s="18"/>
      <c r="M50" s="18"/>
      <c r="N50" s="18"/>
      <c r="O50" s="18"/>
      <c r="P50" s="18"/>
      <c r="Q50" s="18"/>
      <c r="R50" s="18"/>
      <c r="S50" s="30">
        <v>31.74784</v>
      </c>
      <c r="T50" s="17">
        <f t="shared" si="9"/>
        <v>31.74784</v>
      </c>
      <c r="U50" s="17">
        <f t="shared" si="12"/>
        <v>0</v>
      </c>
      <c r="V50" s="18"/>
      <c r="W50" s="18"/>
      <c r="X50" s="18"/>
      <c r="Y50" s="18"/>
      <c r="Z50" s="18"/>
      <c r="AA50" s="18"/>
      <c r="AB50" s="18"/>
      <c r="AC50" s="18"/>
      <c r="AD50" s="18"/>
      <c r="AE50" s="18"/>
      <c r="AF50" s="18"/>
      <c r="AG50" s="18"/>
      <c r="AH50" s="18"/>
      <c r="AI50" s="32">
        <v>31.74784</v>
      </c>
      <c r="AJ50" s="40">
        <f t="shared" si="11"/>
        <v>1</v>
      </c>
      <c r="AK50" s="19" t="s">
        <v>27</v>
      </c>
      <c r="AL50" s="15" t="s">
        <v>28</v>
      </c>
      <c r="AM50" s="15"/>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37"/>
      <c r="IP50" s="37"/>
      <c r="IQ50" s="37"/>
      <c r="IR50" s="37"/>
      <c r="IS50" s="37"/>
      <c r="IT50" s="37"/>
      <c r="IU50" s="37"/>
      <c r="IV50" s="37"/>
      <c r="IW50" s="37"/>
      <c r="IX50" s="37"/>
      <c r="IY50" s="37"/>
      <c r="IZ50" s="37"/>
      <c r="JA50" s="37"/>
      <c r="JB50" s="37"/>
      <c r="JC50" s="37"/>
      <c r="JD50" s="37"/>
      <c r="JE50" s="37"/>
      <c r="JF50" s="37"/>
      <c r="JG50" s="37"/>
      <c r="JH50" s="37"/>
      <c r="JI50" s="37"/>
    </row>
    <row r="51" s="2" customFormat="1" ht="24" spans="1:269">
      <c r="A51" s="15">
        <v>43</v>
      </c>
      <c r="B51" s="15" t="s">
        <v>25</v>
      </c>
      <c r="C51" s="23" t="s">
        <v>73</v>
      </c>
      <c r="D51" s="17">
        <f t="shared" si="7"/>
        <v>48.58376</v>
      </c>
      <c r="E51" s="17">
        <f t="shared" si="8"/>
        <v>0</v>
      </c>
      <c r="F51" s="18"/>
      <c r="G51" s="18"/>
      <c r="H51" s="18"/>
      <c r="I51" s="18"/>
      <c r="J51" s="18"/>
      <c r="K51" s="18"/>
      <c r="L51" s="18"/>
      <c r="M51" s="18"/>
      <c r="N51" s="18"/>
      <c r="O51" s="18"/>
      <c r="P51" s="18"/>
      <c r="Q51" s="18"/>
      <c r="R51" s="18"/>
      <c r="S51" s="31">
        <v>48.58376</v>
      </c>
      <c r="T51" s="17">
        <f t="shared" si="9"/>
        <v>48.58376</v>
      </c>
      <c r="U51" s="17">
        <f t="shared" si="12"/>
        <v>0</v>
      </c>
      <c r="V51" s="18"/>
      <c r="W51" s="18"/>
      <c r="X51" s="18"/>
      <c r="Y51" s="18"/>
      <c r="Z51" s="18"/>
      <c r="AA51" s="18"/>
      <c r="AB51" s="18"/>
      <c r="AC51" s="18"/>
      <c r="AD51" s="18"/>
      <c r="AE51" s="18"/>
      <c r="AF51" s="18"/>
      <c r="AG51" s="18"/>
      <c r="AH51" s="18"/>
      <c r="AI51" s="32">
        <v>48.58376</v>
      </c>
      <c r="AJ51" s="40">
        <f t="shared" ref="AJ51:AJ88" si="13">SUM(T51/D51)</f>
        <v>1</v>
      </c>
      <c r="AK51" s="19" t="s">
        <v>27</v>
      </c>
      <c r="AL51" s="15" t="s">
        <v>28</v>
      </c>
      <c r="AM51" s="15"/>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37"/>
      <c r="IP51" s="37"/>
      <c r="IQ51" s="37"/>
      <c r="IR51" s="37"/>
      <c r="IS51" s="37"/>
      <c r="IT51" s="37"/>
      <c r="IU51" s="37"/>
      <c r="IV51" s="37"/>
      <c r="IW51" s="37"/>
      <c r="IX51" s="37"/>
      <c r="IY51" s="37"/>
      <c r="IZ51" s="37"/>
      <c r="JA51" s="37"/>
      <c r="JB51" s="37"/>
      <c r="JC51" s="37"/>
      <c r="JD51" s="37"/>
      <c r="JE51" s="37"/>
      <c r="JF51" s="37"/>
      <c r="JG51" s="37"/>
      <c r="JH51" s="37"/>
      <c r="JI51" s="37"/>
    </row>
    <row r="52" s="2" customFormat="1" ht="12" spans="1:269">
      <c r="A52" s="15">
        <v>44</v>
      </c>
      <c r="B52" s="15" t="s">
        <v>25</v>
      </c>
      <c r="C52" s="22" t="s">
        <v>74</v>
      </c>
      <c r="D52" s="17">
        <f t="shared" ref="D52:D88" si="14">SUM(E52+R52+S52)</f>
        <v>15.05</v>
      </c>
      <c r="E52" s="17">
        <f t="shared" ref="E52:E88" si="15">SUM(F52:Q52)</f>
        <v>0</v>
      </c>
      <c r="F52" s="18"/>
      <c r="G52" s="18"/>
      <c r="H52" s="18"/>
      <c r="I52" s="18"/>
      <c r="J52" s="18"/>
      <c r="K52" s="18"/>
      <c r="L52" s="18"/>
      <c r="M52" s="18"/>
      <c r="N52" s="18"/>
      <c r="O52" s="18"/>
      <c r="P52" s="18"/>
      <c r="Q52" s="18"/>
      <c r="R52" s="18"/>
      <c r="S52" s="30">
        <v>15.05</v>
      </c>
      <c r="T52" s="17">
        <f t="shared" ref="T52:T88" si="16">SUM(U52+AH52+AI52)</f>
        <v>14.7393</v>
      </c>
      <c r="U52" s="17">
        <f t="shared" si="12"/>
        <v>0</v>
      </c>
      <c r="V52" s="18"/>
      <c r="W52" s="18"/>
      <c r="X52" s="18"/>
      <c r="Y52" s="18"/>
      <c r="Z52" s="18"/>
      <c r="AA52" s="18"/>
      <c r="AB52" s="18"/>
      <c r="AC52" s="18"/>
      <c r="AD52" s="18"/>
      <c r="AE52" s="18"/>
      <c r="AF52" s="18"/>
      <c r="AG52" s="18"/>
      <c r="AH52" s="18"/>
      <c r="AI52" s="32">
        <v>14.7393</v>
      </c>
      <c r="AJ52" s="40">
        <f t="shared" si="13"/>
        <v>0.979355481727575</v>
      </c>
      <c r="AK52" s="19" t="s">
        <v>27</v>
      </c>
      <c r="AL52" s="15" t="s">
        <v>28</v>
      </c>
      <c r="AM52" s="15"/>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c r="FP52" s="37"/>
      <c r="FQ52" s="37"/>
      <c r="FR52" s="37"/>
      <c r="FS52" s="37"/>
      <c r="FT52" s="37"/>
      <c r="FU52" s="37"/>
      <c r="FV52" s="37"/>
      <c r="FW52" s="37"/>
      <c r="FX52" s="37"/>
      <c r="FY52" s="37"/>
      <c r="FZ52" s="37"/>
      <c r="GA52" s="37"/>
      <c r="GB52" s="37"/>
      <c r="GC52" s="37"/>
      <c r="GD52" s="37"/>
      <c r="GE52" s="37"/>
      <c r="GF52" s="37"/>
      <c r="GG52" s="37"/>
      <c r="GH52" s="37"/>
      <c r="GI52" s="37"/>
      <c r="GJ52" s="37"/>
      <c r="GK52" s="37"/>
      <c r="GL52" s="37"/>
      <c r="GM52" s="37"/>
      <c r="GN52" s="37"/>
      <c r="GO52" s="37"/>
      <c r="GP52" s="37"/>
      <c r="GQ52" s="37"/>
      <c r="GR52" s="37"/>
      <c r="GS52" s="37"/>
      <c r="GT52" s="37"/>
      <c r="GU52" s="37"/>
      <c r="GV52" s="37"/>
      <c r="GW52" s="37"/>
      <c r="GX52" s="37"/>
      <c r="GY52" s="37"/>
      <c r="GZ52" s="37"/>
      <c r="HA52" s="37"/>
      <c r="HB52" s="37"/>
      <c r="HC52" s="37"/>
      <c r="HD52" s="37"/>
      <c r="HE52" s="37"/>
      <c r="HF52" s="37"/>
      <c r="HG52" s="37"/>
      <c r="HH52" s="37"/>
      <c r="HI52" s="37"/>
      <c r="HJ52" s="37"/>
      <c r="HK52" s="37"/>
      <c r="HL52" s="37"/>
      <c r="HM52" s="37"/>
      <c r="HN52" s="37"/>
      <c r="HO52" s="37"/>
      <c r="HP52" s="37"/>
      <c r="HQ52" s="37"/>
      <c r="HR52" s="37"/>
      <c r="HS52" s="37"/>
      <c r="HT52" s="37"/>
      <c r="HU52" s="37"/>
      <c r="HV52" s="37"/>
      <c r="HW52" s="37"/>
      <c r="HX52" s="37"/>
      <c r="HY52" s="37"/>
      <c r="HZ52" s="37"/>
      <c r="IA52" s="37"/>
      <c r="IB52" s="37"/>
      <c r="IC52" s="37"/>
      <c r="ID52" s="37"/>
      <c r="IE52" s="37"/>
      <c r="IF52" s="37"/>
      <c r="IG52" s="37"/>
      <c r="IH52" s="37"/>
      <c r="II52" s="37"/>
      <c r="IJ52" s="37"/>
      <c r="IK52" s="37"/>
      <c r="IL52" s="37"/>
      <c r="IM52" s="37"/>
      <c r="IN52" s="37"/>
      <c r="IO52" s="37"/>
      <c r="IP52" s="37"/>
      <c r="IQ52" s="37"/>
      <c r="IR52" s="37"/>
      <c r="IS52" s="37"/>
      <c r="IT52" s="37"/>
      <c r="IU52" s="37"/>
      <c r="IV52" s="37"/>
      <c r="IW52" s="37"/>
      <c r="IX52" s="37"/>
      <c r="IY52" s="37"/>
      <c r="IZ52" s="37"/>
      <c r="JA52" s="37"/>
      <c r="JB52" s="37"/>
      <c r="JC52" s="37"/>
      <c r="JD52" s="37"/>
      <c r="JE52" s="37"/>
      <c r="JF52" s="37"/>
      <c r="JG52" s="37"/>
      <c r="JH52" s="37"/>
      <c r="JI52" s="37"/>
    </row>
    <row r="53" s="2" customFormat="1" ht="24" spans="1:269">
      <c r="A53" s="15">
        <v>45</v>
      </c>
      <c r="B53" s="15" t="s">
        <v>25</v>
      </c>
      <c r="C53" s="23" t="s">
        <v>75</v>
      </c>
      <c r="D53" s="17">
        <f t="shared" si="14"/>
        <v>2000</v>
      </c>
      <c r="E53" s="17">
        <f t="shared" si="15"/>
        <v>0</v>
      </c>
      <c r="F53" s="18"/>
      <c r="G53" s="18"/>
      <c r="H53" s="18"/>
      <c r="I53" s="18"/>
      <c r="J53" s="18"/>
      <c r="K53" s="18"/>
      <c r="L53" s="18"/>
      <c r="M53" s="18"/>
      <c r="N53" s="18"/>
      <c r="O53" s="18"/>
      <c r="P53" s="18"/>
      <c r="Q53" s="18"/>
      <c r="R53" s="18"/>
      <c r="S53" s="31">
        <v>2000</v>
      </c>
      <c r="T53" s="17">
        <f t="shared" si="16"/>
        <v>2000</v>
      </c>
      <c r="U53" s="17">
        <f t="shared" si="12"/>
        <v>0</v>
      </c>
      <c r="V53" s="18"/>
      <c r="W53" s="18"/>
      <c r="X53" s="18"/>
      <c r="Y53" s="18"/>
      <c r="Z53" s="18"/>
      <c r="AA53" s="18"/>
      <c r="AB53" s="18"/>
      <c r="AC53" s="18"/>
      <c r="AD53" s="18"/>
      <c r="AE53" s="18"/>
      <c r="AF53" s="18"/>
      <c r="AG53" s="18"/>
      <c r="AH53" s="18"/>
      <c r="AI53" s="32">
        <v>2000</v>
      </c>
      <c r="AJ53" s="40">
        <f t="shared" si="13"/>
        <v>1</v>
      </c>
      <c r="AK53" s="19" t="s">
        <v>27</v>
      </c>
      <c r="AL53" s="15" t="s">
        <v>28</v>
      </c>
      <c r="AM53" s="15"/>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c r="GF53" s="37"/>
      <c r="GG53" s="37"/>
      <c r="GH53" s="37"/>
      <c r="GI53" s="37"/>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7"/>
      <c r="HH53" s="37"/>
      <c r="HI53" s="37"/>
      <c r="HJ53" s="37"/>
      <c r="HK53" s="37"/>
      <c r="HL53" s="37"/>
      <c r="HM53" s="37"/>
      <c r="HN53" s="37"/>
      <c r="HO53" s="37"/>
      <c r="HP53" s="37"/>
      <c r="HQ53" s="37"/>
      <c r="HR53" s="37"/>
      <c r="HS53" s="37"/>
      <c r="HT53" s="37"/>
      <c r="HU53" s="37"/>
      <c r="HV53" s="37"/>
      <c r="HW53" s="37"/>
      <c r="HX53" s="37"/>
      <c r="HY53" s="37"/>
      <c r="HZ53" s="37"/>
      <c r="IA53" s="37"/>
      <c r="IB53" s="37"/>
      <c r="IC53" s="37"/>
      <c r="ID53" s="37"/>
      <c r="IE53" s="37"/>
      <c r="IF53" s="37"/>
      <c r="IG53" s="37"/>
      <c r="IH53" s="37"/>
      <c r="II53" s="37"/>
      <c r="IJ53" s="37"/>
      <c r="IK53" s="37"/>
      <c r="IL53" s="37"/>
      <c r="IM53" s="37"/>
      <c r="IN53" s="37"/>
      <c r="IO53" s="37"/>
      <c r="IP53" s="37"/>
      <c r="IQ53" s="37"/>
      <c r="IR53" s="37"/>
      <c r="IS53" s="37"/>
      <c r="IT53" s="37"/>
      <c r="IU53" s="37"/>
      <c r="IV53" s="37"/>
      <c r="IW53" s="37"/>
      <c r="IX53" s="37"/>
      <c r="IY53" s="37"/>
      <c r="IZ53" s="37"/>
      <c r="JA53" s="37"/>
      <c r="JB53" s="37"/>
      <c r="JC53" s="37"/>
      <c r="JD53" s="37"/>
      <c r="JE53" s="37"/>
      <c r="JF53" s="37"/>
      <c r="JG53" s="37"/>
      <c r="JH53" s="37"/>
      <c r="JI53" s="37"/>
    </row>
    <row r="54" s="2" customFormat="1" ht="24" spans="1:269">
      <c r="A54" s="15">
        <v>46</v>
      </c>
      <c r="B54" s="15" t="s">
        <v>25</v>
      </c>
      <c r="C54" s="22" t="s">
        <v>76</v>
      </c>
      <c r="D54" s="17">
        <f t="shared" si="14"/>
        <v>67.86784</v>
      </c>
      <c r="E54" s="17">
        <f t="shared" si="15"/>
        <v>0</v>
      </c>
      <c r="F54" s="18"/>
      <c r="G54" s="18"/>
      <c r="H54" s="18"/>
      <c r="I54" s="18"/>
      <c r="J54" s="18"/>
      <c r="K54" s="18"/>
      <c r="L54" s="18"/>
      <c r="M54" s="18"/>
      <c r="N54" s="18"/>
      <c r="O54" s="18"/>
      <c r="P54" s="18"/>
      <c r="Q54" s="18"/>
      <c r="R54" s="18"/>
      <c r="S54" s="30">
        <v>67.86784</v>
      </c>
      <c r="T54" s="17">
        <f t="shared" si="16"/>
        <v>67.86784</v>
      </c>
      <c r="U54" s="17">
        <f t="shared" si="12"/>
        <v>0</v>
      </c>
      <c r="V54" s="18"/>
      <c r="W54" s="18"/>
      <c r="X54" s="18"/>
      <c r="Y54" s="18"/>
      <c r="Z54" s="18"/>
      <c r="AA54" s="18"/>
      <c r="AB54" s="18"/>
      <c r="AC54" s="18"/>
      <c r="AD54" s="18"/>
      <c r="AE54" s="18"/>
      <c r="AF54" s="18"/>
      <c r="AG54" s="18"/>
      <c r="AH54" s="18"/>
      <c r="AI54" s="32">
        <v>67.86784</v>
      </c>
      <c r="AJ54" s="40">
        <f t="shared" si="13"/>
        <v>1</v>
      </c>
      <c r="AK54" s="19" t="s">
        <v>27</v>
      </c>
      <c r="AL54" s="15" t="s">
        <v>28</v>
      </c>
      <c r="AM54" s="15"/>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c r="FD54" s="37"/>
      <c r="FE54" s="37"/>
      <c r="FF54" s="37"/>
      <c r="FG54" s="37"/>
      <c r="FH54" s="37"/>
      <c r="FI54" s="37"/>
      <c r="FJ54" s="37"/>
      <c r="FK54" s="37"/>
      <c r="FL54" s="37"/>
      <c r="FM54" s="37"/>
      <c r="FN54" s="37"/>
      <c r="FO54" s="37"/>
      <c r="FP54" s="37"/>
      <c r="FQ54" s="37"/>
      <c r="FR54" s="37"/>
      <c r="FS54" s="37"/>
      <c r="FT54" s="37"/>
      <c r="FU54" s="37"/>
      <c r="FV54" s="37"/>
      <c r="FW54" s="37"/>
      <c r="FX54" s="37"/>
      <c r="FY54" s="37"/>
      <c r="FZ54" s="37"/>
      <c r="GA54" s="37"/>
      <c r="GB54" s="37"/>
      <c r="GC54" s="37"/>
      <c r="GD54" s="37"/>
      <c r="GE54" s="37"/>
      <c r="GF54" s="37"/>
      <c r="GG54" s="37"/>
      <c r="GH54" s="37"/>
      <c r="GI54" s="37"/>
      <c r="GJ54" s="37"/>
      <c r="GK54" s="37"/>
      <c r="GL54" s="37"/>
      <c r="GM54" s="37"/>
      <c r="GN54" s="37"/>
      <c r="GO54" s="37"/>
      <c r="GP54" s="37"/>
      <c r="GQ54" s="37"/>
      <c r="GR54" s="37"/>
      <c r="GS54" s="37"/>
      <c r="GT54" s="37"/>
      <c r="GU54" s="37"/>
      <c r="GV54" s="37"/>
      <c r="GW54" s="37"/>
      <c r="GX54" s="37"/>
      <c r="GY54" s="37"/>
      <c r="GZ54" s="37"/>
      <c r="HA54" s="37"/>
      <c r="HB54" s="37"/>
      <c r="HC54" s="37"/>
      <c r="HD54" s="37"/>
      <c r="HE54" s="37"/>
      <c r="HF54" s="37"/>
      <c r="HG54" s="37"/>
      <c r="HH54" s="37"/>
      <c r="HI54" s="37"/>
      <c r="HJ54" s="37"/>
      <c r="HK54" s="37"/>
      <c r="HL54" s="37"/>
      <c r="HM54" s="37"/>
      <c r="HN54" s="37"/>
      <c r="HO54" s="37"/>
      <c r="HP54" s="37"/>
      <c r="HQ54" s="37"/>
      <c r="HR54" s="37"/>
      <c r="HS54" s="37"/>
      <c r="HT54" s="37"/>
      <c r="HU54" s="37"/>
      <c r="HV54" s="37"/>
      <c r="HW54" s="37"/>
      <c r="HX54" s="37"/>
      <c r="HY54" s="37"/>
      <c r="HZ54" s="37"/>
      <c r="IA54" s="37"/>
      <c r="IB54" s="37"/>
      <c r="IC54" s="37"/>
      <c r="ID54" s="37"/>
      <c r="IE54" s="37"/>
      <c r="IF54" s="37"/>
      <c r="IG54" s="37"/>
      <c r="IH54" s="37"/>
      <c r="II54" s="37"/>
      <c r="IJ54" s="37"/>
      <c r="IK54" s="37"/>
      <c r="IL54" s="37"/>
      <c r="IM54" s="37"/>
      <c r="IN54" s="37"/>
      <c r="IO54" s="37"/>
      <c r="IP54" s="37"/>
      <c r="IQ54" s="37"/>
      <c r="IR54" s="37"/>
      <c r="IS54" s="37"/>
      <c r="IT54" s="37"/>
      <c r="IU54" s="37"/>
      <c r="IV54" s="37"/>
      <c r="IW54" s="37"/>
      <c r="IX54" s="37"/>
      <c r="IY54" s="37"/>
      <c r="IZ54" s="37"/>
      <c r="JA54" s="37"/>
      <c r="JB54" s="37"/>
      <c r="JC54" s="37"/>
      <c r="JD54" s="37"/>
      <c r="JE54" s="37"/>
      <c r="JF54" s="37"/>
      <c r="JG54" s="37"/>
      <c r="JH54" s="37"/>
      <c r="JI54" s="37"/>
    </row>
    <row r="55" s="2" customFormat="1" ht="24" spans="1:269">
      <c r="A55" s="15">
        <v>47</v>
      </c>
      <c r="B55" s="15" t="s">
        <v>25</v>
      </c>
      <c r="C55" s="23" t="s">
        <v>76</v>
      </c>
      <c r="D55" s="17">
        <f t="shared" si="14"/>
        <v>49.16216</v>
      </c>
      <c r="E55" s="17">
        <f t="shared" si="15"/>
        <v>0</v>
      </c>
      <c r="F55" s="18"/>
      <c r="G55" s="18"/>
      <c r="H55" s="18"/>
      <c r="I55" s="18"/>
      <c r="J55" s="18"/>
      <c r="K55" s="18"/>
      <c r="L55" s="18"/>
      <c r="M55" s="18"/>
      <c r="N55" s="18"/>
      <c r="O55" s="18"/>
      <c r="P55" s="18"/>
      <c r="Q55" s="18"/>
      <c r="R55" s="18"/>
      <c r="S55" s="31">
        <v>49.16216</v>
      </c>
      <c r="T55" s="17">
        <f t="shared" si="16"/>
        <v>49.16216</v>
      </c>
      <c r="U55" s="17">
        <f t="shared" si="12"/>
        <v>0</v>
      </c>
      <c r="V55" s="18"/>
      <c r="W55" s="18"/>
      <c r="X55" s="18"/>
      <c r="Y55" s="18"/>
      <c r="Z55" s="18"/>
      <c r="AA55" s="18"/>
      <c r="AB55" s="18"/>
      <c r="AC55" s="18"/>
      <c r="AD55" s="18"/>
      <c r="AE55" s="18"/>
      <c r="AF55" s="18"/>
      <c r="AG55" s="18"/>
      <c r="AH55" s="18"/>
      <c r="AI55" s="32">
        <v>49.16216</v>
      </c>
      <c r="AJ55" s="40">
        <f t="shared" si="13"/>
        <v>1</v>
      </c>
      <c r="AK55" s="19" t="s">
        <v>27</v>
      </c>
      <c r="AL55" s="15" t="s">
        <v>28</v>
      </c>
      <c r="AM55" s="15"/>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c r="FD55" s="37"/>
      <c r="FE55" s="37"/>
      <c r="FF55" s="37"/>
      <c r="FG55" s="37"/>
      <c r="FH55" s="37"/>
      <c r="FI55" s="37"/>
      <c r="FJ55" s="37"/>
      <c r="FK55" s="37"/>
      <c r="FL55" s="37"/>
      <c r="FM55" s="37"/>
      <c r="FN55" s="37"/>
      <c r="FO55" s="37"/>
      <c r="FP55" s="37"/>
      <c r="FQ55" s="37"/>
      <c r="FR55" s="37"/>
      <c r="FS55" s="37"/>
      <c r="FT55" s="37"/>
      <c r="FU55" s="37"/>
      <c r="FV55" s="37"/>
      <c r="FW55" s="37"/>
      <c r="FX55" s="37"/>
      <c r="FY55" s="37"/>
      <c r="FZ55" s="37"/>
      <c r="GA55" s="37"/>
      <c r="GB55" s="37"/>
      <c r="GC55" s="37"/>
      <c r="GD55" s="37"/>
      <c r="GE55" s="37"/>
      <c r="GF55" s="37"/>
      <c r="GG55" s="37"/>
      <c r="GH55" s="37"/>
      <c r="GI55" s="37"/>
      <c r="GJ55" s="37"/>
      <c r="GK55" s="37"/>
      <c r="GL55" s="37"/>
      <c r="GM55" s="37"/>
      <c r="GN55" s="37"/>
      <c r="GO55" s="37"/>
      <c r="GP55" s="37"/>
      <c r="GQ55" s="37"/>
      <c r="GR55" s="37"/>
      <c r="GS55" s="37"/>
      <c r="GT55" s="37"/>
      <c r="GU55" s="37"/>
      <c r="GV55" s="37"/>
      <c r="GW55" s="37"/>
      <c r="GX55" s="37"/>
      <c r="GY55" s="37"/>
      <c r="GZ55" s="37"/>
      <c r="HA55" s="37"/>
      <c r="HB55" s="37"/>
      <c r="HC55" s="37"/>
      <c r="HD55" s="37"/>
      <c r="HE55" s="37"/>
      <c r="HF55" s="37"/>
      <c r="HG55" s="37"/>
      <c r="HH55" s="37"/>
      <c r="HI55" s="37"/>
      <c r="HJ55" s="37"/>
      <c r="HK55" s="37"/>
      <c r="HL55" s="37"/>
      <c r="HM55" s="37"/>
      <c r="HN55" s="37"/>
      <c r="HO55" s="37"/>
      <c r="HP55" s="37"/>
      <c r="HQ55" s="37"/>
      <c r="HR55" s="37"/>
      <c r="HS55" s="37"/>
      <c r="HT55" s="37"/>
      <c r="HU55" s="37"/>
      <c r="HV55" s="37"/>
      <c r="HW55" s="37"/>
      <c r="HX55" s="37"/>
      <c r="HY55" s="37"/>
      <c r="HZ55" s="37"/>
      <c r="IA55" s="37"/>
      <c r="IB55" s="37"/>
      <c r="IC55" s="37"/>
      <c r="ID55" s="37"/>
      <c r="IE55" s="37"/>
      <c r="IF55" s="37"/>
      <c r="IG55" s="37"/>
      <c r="IH55" s="37"/>
      <c r="II55" s="37"/>
      <c r="IJ55" s="37"/>
      <c r="IK55" s="37"/>
      <c r="IL55" s="37"/>
      <c r="IM55" s="37"/>
      <c r="IN55" s="37"/>
      <c r="IO55" s="37"/>
      <c r="IP55" s="37"/>
      <c r="IQ55" s="37"/>
      <c r="IR55" s="37"/>
      <c r="IS55" s="37"/>
      <c r="IT55" s="37"/>
      <c r="IU55" s="37"/>
      <c r="IV55" s="37"/>
      <c r="IW55" s="37"/>
      <c r="IX55" s="37"/>
      <c r="IY55" s="37"/>
      <c r="IZ55" s="37"/>
      <c r="JA55" s="37"/>
      <c r="JB55" s="37"/>
      <c r="JC55" s="37"/>
      <c r="JD55" s="37"/>
      <c r="JE55" s="37"/>
      <c r="JF55" s="37"/>
      <c r="JG55" s="37"/>
      <c r="JH55" s="37"/>
      <c r="JI55" s="37"/>
    </row>
    <row r="56" s="2" customFormat="1" ht="24" spans="1:269">
      <c r="A56" s="15">
        <v>48</v>
      </c>
      <c r="B56" s="15" t="s">
        <v>25</v>
      </c>
      <c r="C56" s="22" t="s">
        <v>77</v>
      </c>
      <c r="D56" s="17">
        <f t="shared" si="14"/>
        <v>32.86272</v>
      </c>
      <c r="E56" s="17">
        <f t="shared" si="15"/>
        <v>0</v>
      </c>
      <c r="F56" s="18"/>
      <c r="G56" s="18"/>
      <c r="H56" s="18"/>
      <c r="I56" s="18"/>
      <c r="J56" s="18"/>
      <c r="K56" s="18"/>
      <c r="L56" s="18"/>
      <c r="M56" s="18"/>
      <c r="N56" s="18"/>
      <c r="O56" s="18"/>
      <c r="P56" s="18"/>
      <c r="Q56" s="18"/>
      <c r="R56" s="18"/>
      <c r="S56" s="30">
        <v>32.86272</v>
      </c>
      <c r="T56" s="17">
        <f t="shared" si="16"/>
        <v>0</v>
      </c>
      <c r="U56" s="17">
        <f t="shared" si="12"/>
        <v>0</v>
      </c>
      <c r="V56" s="18"/>
      <c r="W56" s="18"/>
      <c r="X56" s="18"/>
      <c r="Y56" s="18"/>
      <c r="Z56" s="18"/>
      <c r="AA56" s="18"/>
      <c r="AB56" s="18"/>
      <c r="AC56" s="18"/>
      <c r="AD56" s="18"/>
      <c r="AE56" s="18"/>
      <c r="AF56" s="18"/>
      <c r="AG56" s="18"/>
      <c r="AH56" s="18"/>
      <c r="AI56" s="18"/>
      <c r="AJ56" s="40">
        <f t="shared" si="13"/>
        <v>0</v>
      </c>
      <c r="AK56" s="19" t="s">
        <v>35</v>
      </c>
      <c r="AL56" s="15" t="s">
        <v>28</v>
      </c>
      <c r="AM56" s="15" t="s">
        <v>71</v>
      </c>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c r="FD56" s="37"/>
      <c r="FE56" s="37"/>
      <c r="FF56" s="37"/>
      <c r="FG56" s="37"/>
      <c r="FH56" s="37"/>
      <c r="FI56" s="37"/>
      <c r="FJ56" s="37"/>
      <c r="FK56" s="37"/>
      <c r="FL56" s="37"/>
      <c r="FM56" s="37"/>
      <c r="FN56" s="37"/>
      <c r="FO56" s="37"/>
      <c r="FP56" s="37"/>
      <c r="FQ56" s="37"/>
      <c r="FR56" s="37"/>
      <c r="FS56" s="37"/>
      <c r="FT56" s="37"/>
      <c r="FU56" s="37"/>
      <c r="FV56" s="37"/>
      <c r="FW56" s="37"/>
      <c r="FX56" s="37"/>
      <c r="FY56" s="37"/>
      <c r="FZ56" s="37"/>
      <c r="GA56" s="37"/>
      <c r="GB56" s="37"/>
      <c r="GC56" s="37"/>
      <c r="GD56" s="37"/>
      <c r="GE56" s="37"/>
      <c r="GF56" s="37"/>
      <c r="GG56" s="37"/>
      <c r="GH56" s="37"/>
      <c r="GI56" s="37"/>
      <c r="GJ56" s="37"/>
      <c r="GK56" s="37"/>
      <c r="GL56" s="37"/>
      <c r="GM56" s="37"/>
      <c r="GN56" s="37"/>
      <c r="GO56" s="37"/>
      <c r="GP56" s="37"/>
      <c r="GQ56" s="37"/>
      <c r="GR56" s="37"/>
      <c r="GS56" s="37"/>
      <c r="GT56" s="37"/>
      <c r="GU56" s="37"/>
      <c r="GV56" s="37"/>
      <c r="GW56" s="37"/>
      <c r="GX56" s="37"/>
      <c r="GY56" s="37"/>
      <c r="GZ56" s="37"/>
      <c r="HA56" s="37"/>
      <c r="HB56" s="37"/>
      <c r="HC56" s="37"/>
      <c r="HD56" s="37"/>
      <c r="HE56" s="37"/>
      <c r="HF56" s="37"/>
      <c r="HG56" s="37"/>
      <c r="HH56" s="37"/>
      <c r="HI56" s="37"/>
      <c r="HJ56" s="37"/>
      <c r="HK56" s="37"/>
      <c r="HL56" s="37"/>
      <c r="HM56" s="37"/>
      <c r="HN56" s="37"/>
      <c r="HO56" s="37"/>
      <c r="HP56" s="37"/>
      <c r="HQ56" s="37"/>
      <c r="HR56" s="37"/>
      <c r="HS56" s="37"/>
      <c r="HT56" s="37"/>
      <c r="HU56" s="37"/>
      <c r="HV56" s="37"/>
      <c r="HW56" s="37"/>
      <c r="HX56" s="37"/>
      <c r="HY56" s="37"/>
      <c r="HZ56" s="37"/>
      <c r="IA56" s="37"/>
      <c r="IB56" s="37"/>
      <c r="IC56" s="37"/>
      <c r="ID56" s="37"/>
      <c r="IE56" s="37"/>
      <c r="IF56" s="37"/>
      <c r="IG56" s="37"/>
      <c r="IH56" s="37"/>
      <c r="II56" s="37"/>
      <c r="IJ56" s="37"/>
      <c r="IK56" s="37"/>
      <c r="IL56" s="37"/>
      <c r="IM56" s="37"/>
      <c r="IN56" s="37"/>
      <c r="IO56" s="37"/>
      <c r="IP56" s="37"/>
      <c r="IQ56" s="37"/>
      <c r="IR56" s="37"/>
      <c r="IS56" s="37"/>
      <c r="IT56" s="37"/>
      <c r="IU56" s="37"/>
      <c r="IV56" s="37"/>
      <c r="IW56" s="37"/>
      <c r="IX56" s="37"/>
      <c r="IY56" s="37"/>
      <c r="IZ56" s="37"/>
      <c r="JA56" s="37"/>
      <c r="JB56" s="37"/>
      <c r="JC56" s="37"/>
      <c r="JD56" s="37"/>
      <c r="JE56" s="37"/>
      <c r="JF56" s="37"/>
      <c r="JG56" s="37"/>
      <c r="JH56" s="37"/>
      <c r="JI56" s="37"/>
    </row>
    <row r="57" s="2" customFormat="1" ht="36" spans="1:269">
      <c r="A57" s="15">
        <v>49</v>
      </c>
      <c r="B57" s="15" t="s">
        <v>25</v>
      </c>
      <c r="C57" s="23" t="s">
        <v>78</v>
      </c>
      <c r="D57" s="17">
        <f t="shared" si="14"/>
        <v>1000</v>
      </c>
      <c r="E57" s="17">
        <f t="shared" si="15"/>
        <v>0</v>
      </c>
      <c r="F57" s="18"/>
      <c r="G57" s="18"/>
      <c r="H57" s="18"/>
      <c r="I57" s="18"/>
      <c r="J57" s="18"/>
      <c r="K57" s="18"/>
      <c r="L57" s="18"/>
      <c r="M57" s="18"/>
      <c r="N57" s="18"/>
      <c r="O57" s="18"/>
      <c r="P57" s="18"/>
      <c r="Q57" s="18"/>
      <c r="R57" s="18"/>
      <c r="S57" s="31">
        <v>1000</v>
      </c>
      <c r="T57" s="17">
        <f t="shared" si="16"/>
        <v>0</v>
      </c>
      <c r="U57" s="17">
        <f t="shared" si="12"/>
        <v>0</v>
      </c>
      <c r="V57" s="18"/>
      <c r="W57" s="18"/>
      <c r="X57" s="18"/>
      <c r="Y57" s="18"/>
      <c r="Z57" s="18"/>
      <c r="AA57" s="18"/>
      <c r="AB57" s="18"/>
      <c r="AC57" s="18"/>
      <c r="AD57" s="18"/>
      <c r="AE57" s="18"/>
      <c r="AF57" s="18"/>
      <c r="AG57" s="18"/>
      <c r="AH57" s="18"/>
      <c r="AI57" s="18"/>
      <c r="AJ57" s="40">
        <f t="shared" si="13"/>
        <v>0</v>
      </c>
      <c r="AK57" s="19" t="s">
        <v>35</v>
      </c>
      <c r="AL57" s="15" t="s">
        <v>28</v>
      </c>
      <c r="AM57" s="15" t="s">
        <v>71</v>
      </c>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c r="FD57" s="37"/>
      <c r="FE57" s="37"/>
      <c r="FF57" s="37"/>
      <c r="FG57" s="37"/>
      <c r="FH57" s="37"/>
      <c r="FI57" s="37"/>
      <c r="FJ57" s="37"/>
      <c r="FK57" s="37"/>
      <c r="FL57" s="37"/>
      <c r="FM57" s="37"/>
      <c r="FN57" s="37"/>
      <c r="FO57" s="37"/>
      <c r="FP57" s="37"/>
      <c r="FQ57" s="37"/>
      <c r="FR57" s="37"/>
      <c r="FS57" s="37"/>
      <c r="FT57" s="37"/>
      <c r="FU57" s="37"/>
      <c r="FV57" s="37"/>
      <c r="FW57" s="37"/>
      <c r="FX57" s="37"/>
      <c r="FY57" s="37"/>
      <c r="FZ57" s="37"/>
      <c r="GA57" s="37"/>
      <c r="GB57" s="37"/>
      <c r="GC57" s="37"/>
      <c r="GD57" s="37"/>
      <c r="GE57" s="37"/>
      <c r="GF57" s="37"/>
      <c r="GG57" s="37"/>
      <c r="GH57" s="37"/>
      <c r="GI57" s="37"/>
      <c r="GJ57" s="37"/>
      <c r="GK57" s="37"/>
      <c r="GL57" s="37"/>
      <c r="GM57" s="37"/>
      <c r="GN57" s="37"/>
      <c r="GO57" s="37"/>
      <c r="GP57" s="37"/>
      <c r="GQ57" s="37"/>
      <c r="GR57" s="37"/>
      <c r="GS57" s="37"/>
      <c r="GT57" s="37"/>
      <c r="GU57" s="37"/>
      <c r="GV57" s="37"/>
      <c r="GW57" s="37"/>
      <c r="GX57" s="37"/>
      <c r="GY57" s="37"/>
      <c r="GZ57" s="37"/>
      <c r="HA57" s="37"/>
      <c r="HB57" s="37"/>
      <c r="HC57" s="37"/>
      <c r="HD57" s="37"/>
      <c r="HE57" s="37"/>
      <c r="HF57" s="37"/>
      <c r="HG57" s="37"/>
      <c r="HH57" s="37"/>
      <c r="HI57" s="37"/>
      <c r="HJ57" s="37"/>
      <c r="HK57" s="37"/>
      <c r="HL57" s="37"/>
      <c r="HM57" s="37"/>
      <c r="HN57" s="37"/>
      <c r="HO57" s="37"/>
      <c r="HP57" s="37"/>
      <c r="HQ57" s="37"/>
      <c r="HR57" s="37"/>
      <c r="HS57" s="37"/>
      <c r="HT57" s="37"/>
      <c r="HU57" s="37"/>
      <c r="HV57" s="37"/>
      <c r="HW57" s="37"/>
      <c r="HX57" s="37"/>
      <c r="HY57" s="37"/>
      <c r="HZ57" s="37"/>
      <c r="IA57" s="37"/>
      <c r="IB57" s="37"/>
      <c r="IC57" s="37"/>
      <c r="ID57" s="37"/>
      <c r="IE57" s="37"/>
      <c r="IF57" s="37"/>
      <c r="IG57" s="37"/>
      <c r="IH57" s="37"/>
      <c r="II57" s="37"/>
      <c r="IJ57" s="37"/>
      <c r="IK57" s="37"/>
      <c r="IL57" s="37"/>
      <c r="IM57" s="37"/>
      <c r="IN57" s="37"/>
      <c r="IO57" s="37"/>
      <c r="IP57" s="37"/>
      <c r="IQ57" s="37"/>
      <c r="IR57" s="37"/>
      <c r="IS57" s="37"/>
      <c r="IT57" s="37"/>
      <c r="IU57" s="37"/>
      <c r="IV57" s="37"/>
      <c r="IW57" s="37"/>
      <c r="IX57" s="37"/>
      <c r="IY57" s="37"/>
      <c r="IZ57" s="37"/>
      <c r="JA57" s="37"/>
      <c r="JB57" s="37"/>
      <c r="JC57" s="37"/>
      <c r="JD57" s="37"/>
      <c r="JE57" s="37"/>
      <c r="JF57" s="37"/>
      <c r="JG57" s="37"/>
      <c r="JH57" s="37"/>
      <c r="JI57" s="37"/>
    </row>
    <row r="58" s="2" customFormat="1" ht="24" spans="1:269">
      <c r="A58" s="15">
        <v>50</v>
      </c>
      <c r="B58" s="15" t="s">
        <v>25</v>
      </c>
      <c r="C58" s="22" t="s">
        <v>79</v>
      </c>
      <c r="D58" s="17">
        <f t="shared" si="14"/>
        <v>231</v>
      </c>
      <c r="E58" s="17">
        <v>0</v>
      </c>
      <c r="F58" s="18"/>
      <c r="G58" s="18"/>
      <c r="H58" s="18"/>
      <c r="I58" s="18"/>
      <c r="J58" s="18"/>
      <c r="K58" s="18"/>
      <c r="L58" s="18"/>
      <c r="M58" s="18"/>
      <c r="N58" s="18"/>
      <c r="O58" s="18"/>
      <c r="P58" s="18"/>
      <c r="Q58" s="18"/>
      <c r="R58" s="18"/>
      <c r="S58" s="30">
        <v>231</v>
      </c>
      <c r="T58" s="17">
        <f t="shared" si="16"/>
        <v>0</v>
      </c>
      <c r="U58" s="17">
        <f t="shared" si="12"/>
        <v>0</v>
      </c>
      <c r="V58" s="18"/>
      <c r="W58" s="18"/>
      <c r="X58" s="18"/>
      <c r="Y58" s="18"/>
      <c r="Z58" s="18"/>
      <c r="AA58" s="18"/>
      <c r="AB58" s="18"/>
      <c r="AC58" s="18"/>
      <c r="AD58" s="18"/>
      <c r="AE58" s="18"/>
      <c r="AF58" s="18"/>
      <c r="AG58" s="18"/>
      <c r="AH58" s="18"/>
      <c r="AI58" s="18"/>
      <c r="AJ58" s="40">
        <f t="shared" si="13"/>
        <v>0</v>
      </c>
      <c r="AK58" s="19" t="s">
        <v>35</v>
      </c>
      <c r="AL58" s="15" t="s">
        <v>28</v>
      </c>
      <c r="AM58" s="15" t="s">
        <v>71</v>
      </c>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c r="FD58" s="37"/>
      <c r="FE58" s="37"/>
      <c r="FF58" s="37"/>
      <c r="FG58" s="37"/>
      <c r="FH58" s="37"/>
      <c r="FI58" s="37"/>
      <c r="FJ58" s="37"/>
      <c r="FK58" s="37"/>
      <c r="FL58" s="37"/>
      <c r="FM58" s="37"/>
      <c r="FN58" s="37"/>
      <c r="FO58" s="37"/>
      <c r="FP58" s="37"/>
      <c r="FQ58" s="37"/>
      <c r="FR58" s="37"/>
      <c r="FS58" s="37"/>
      <c r="FT58" s="37"/>
      <c r="FU58" s="37"/>
      <c r="FV58" s="37"/>
      <c r="FW58" s="37"/>
      <c r="FX58" s="37"/>
      <c r="FY58" s="37"/>
      <c r="FZ58" s="37"/>
      <c r="GA58" s="37"/>
      <c r="GB58" s="37"/>
      <c r="GC58" s="37"/>
      <c r="GD58" s="37"/>
      <c r="GE58" s="37"/>
      <c r="GF58" s="37"/>
      <c r="GG58" s="37"/>
      <c r="GH58" s="37"/>
      <c r="GI58" s="37"/>
      <c r="GJ58" s="37"/>
      <c r="GK58" s="37"/>
      <c r="GL58" s="37"/>
      <c r="GM58" s="37"/>
      <c r="GN58" s="37"/>
      <c r="GO58" s="37"/>
      <c r="GP58" s="37"/>
      <c r="GQ58" s="37"/>
      <c r="GR58" s="37"/>
      <c r="GS58" s="37"/>
      <c r="GT58" s="37"/>
      <c r="GU58" s="37"/>
      <c r="GV58" s="37"/>
      <c r="GW58" s="37"/>
      <c r="GX58" s="37"/>
      <c r="GY58" s="37"/>
      <c r="GZ58" s="37"/>
      <c r="HA58" s="37"/>
      <c r="HB58" s="37"/>
      <c r="HC58" s="37"/>
      <c r="HD58" s="37"/>
      <c r="HE58" s="37"/>
      <c r="HF58" s="37"/>
      <c r="HG58" s="37"/>
      <c r="HH58" s="37"/>
      <c r="HI58" s="37"/>
      <c r="HJ58" s="37"/>
      <c r="HK58" s="37"/>
      <c r="HL58" s="37"/>
      <c r="HM58" s="37"/>
      <c r="HN58" s="37"/>
      <c r="HO58" s="37"/>
      <c r="HP58" s="37"/>
      <c r="HQ58" s="37"/>
      <c r="HR58" s="37"/>
      <c r="HS58" s="37"/>
      <c r="HT58" s="37"/>
      <c r="HU58" s="37"/>
      <c r="HV58" s="37"/>
      <c r="HW58" s="37"/>
      <c r="HX58" s="37"/>
      <c r="HY58" s="37"/>
      <c r="HZ58" s="37"/>
      <c r="IA58" s="37"/>
      <c r="IB58" s="37"/>
      <c r="IC58" s="37"/>
      <c r="ID58" s="37"/>
      <c r="IE58" s="37"/>
      <c r="IF58" s="37"/>
      <c r="IG58" s="37"/>
      <c r="IH58" s="37"/>
      <c r="II58" s="37"/>
      <c r="IJ58" s="37"/>
      <c r="IK58" s="37"/>
      <c r="IL58" s="37"/>
      <c r="IM58" s="37"/>
      <c r="IN58" s="37"/>
      <c r="IO58" s="37"/>
      <c r="IP58" s="37"/>
      <c r="IQ58" s="37"/>
      <c r="IR58" s="37"/>
      <c r="IS58" s="37"/>
      <c r="IT58" s="37"/>
      <c r="IU58" s="37"/>
      <c r="IV58" s="37"/>
      <c r="IW58" s="37"/>
      <c r="IX58" s="37"/>
      <c r="IY58" s="37"/>
      <c r="IZ58" s="37"/>
      <c r="JA58" s="37"/>
      <c r="JB58" s="37"/>
      <c r="JC58" s="37"/>
      <c r="JD58" s="37"/>
      <c r="JE58" s="37"/>
      <c r="JF58" s="37"/>
      <c r="JG58" s="37"/>
      <c r="JH58" s="37"/>
      <c r="JI58" s="37"/>
    </row>
    <row r="59" s="2" customFormat="1" ht="48" spans="1:269">
      <c r="A59" s="15">
        <v>51</v>
      </c>
      <c r="B59" s="15" t="s">
        <v>25</v>
      </c>
      <c r="C59" s="23" t="s">
        <v>80</v>
      </c>
      <c r="D59" s="17">
        <f t="shared" si="14"/>
        <v>1118</v>
      </c>
      <c r="E59" s="17">
        <f t="shared" si="15"/>
        <v>1118</v>
      </c>
      <c r="F59" s="24"/>
      <c r="G59" s="18"/>
      <c r="H59" s="18"/>
      <c r="I59" s="18">
        <v>1118</v>
      </c>
      <c r="J59" s="18"/>
      <c r="K59" s="18"/>
      <c r="L59" s="18"/>
      <c r="M59" s="18"/>
      <c r="N59" s="18"/>
      <c r="O59" s="18"/>
      <c r="P59" s="18"/>
      <c r="Q59" s="18"/>
      <c r="R59" s="18"/>
      <c r="S59" s="31"/>
      <c r="T59" s="17">
        <f t="shared" si="16"/>
        <v>0</v>
      </c>
      <c r="U59" s="17">
        <f t="shared" si="12"/>
        <v>0</v>
      </c>
      <c r="V59" s="18"/>
      <c r="W59" s="18"/>
      <c r="X59" s="18"/>
      <c r="Y59" s="18"/>
      <c r="Z59" s="18"/>
      <c r="AA59" s="18"/>
      <c r="AB59" s="18"/>
      <c r="AC59" s="18"/>
      <c r="AD59" s="18"/>
      <c r="AE59" s="18"/>
      <c r="AF59" s="18"/>
      <c r="AG59" s="18"/>
      <c r="AH59" s="18"/>
      <c r="AI59" s="18"/>
      <c r="AJ59" s="40">
        <f t="shared" si="13"/>
        <v>0</v>
      </c>
      <c r="AK59" s="19" t="s">
        <v>35</v>
      </c>
      <c r="AL59" s="15" t="s">
        <v>28</v>
      </c>
      <c r="AM59" s="15" t="s">
        <v>71</v>
      </c>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c r="DB59" s="37"/>
      <c r="DC59" s="37"/>
      <c r="DD59" s="37"/>
      <c r="DE59" s="37"/>
      <c r="DF59" s="37"/>
      <c r="DG59" s="37"/>
      <c r="DH59" s="37"/>
      <c r="DI59" s="37"/>
      <c r="DJ59" s="37"/>
      <c r="DK59" s="37"/>
      <c r="DL59" s="37"/>
      <c r="DM59" s="37"/>
      <c r="DN59" s="37"/>
      <c r="DO59" s="37"/>
      <c r="DP59" s="37"/>
      <c r="DQ59" s="37"/>
      <c r="DR59" s="37"/>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c r="FD59" s="37"/>
      <c r="FE59" s="37"/>
      <c r="FF59" s="37"/>
      <c r="FG59" s="37"/>
      <c r="FH59" s="37"/>
      <c r="FI59" s="37"/>
      <c r="FJ59" s="37"/>
      <c r="FK59" s="37"/>
      <c r="FL59" s="37"/>
      <c r="FM59" s="37"/>
      <c r="FN59" s="37"/>
      <c r="FO59" s="37"/>
      <c r="FP59" s="37"/>
      <c r="FQ59" s="37"/>
      <c r="FR59" s="37"/>
      <c r="FS59" s="37"/>
      <c r="FT59" s="37"/>
      <c r="FU59" s="37"/>
      <c r="FV59" s="37"/>
      <c r="FW59" s="37"/>
      <c r="FX59" s="37"/>
      <c r="FY59" s="37"/>
      <c r="FZ59" s="37"/>
      <c r="GA59" s="37"/>
      <c r="GB59" s="37"/>
      <c r="GC59" s="37"/>
      <c r="GD59" s="37"/>
      <c r="GE59" s="37"/>
      <c r="GF59" s="37"/>
      <c r="GG59" s="37"/>
      <c r="GH59" s="37"/>
      <c r="GI59" s="37"/>
      <c r="GJ59" s="37"/>
      <c r="GK59" s="37"/>
      <c r="GL59" s="37"/>
      <c r="GM59" s="37"/>
      <c r="GN59" s="37"/>
      <c r="GO59" s="37"/>
      <c r="GP59" s="37"/>
      <c r="GQ59" s="37"/>
      <c r="GR59" s="37"/>
      <c r="GS59" s="37"/>
      <c r="GT59" s="37"/>
      <c r="GU59" s="37"/>
      <c r="GV59" s="37"/>
      <c r="GW59" s="37"/>
      <c r="GX59" s="37"/>
      <c r="GY59" s="37"/>
      <c r="GZ59" s="37"/>
      <c r="HA59" s="37"/>
      <c r="HB59" s="37"/>
      <c r="HC59" s="37"/>
      <c r="HD59" s="37"/>
      <c r="HE59" s="37"/>
      <c r="HF59" s="37"/>
      <c r="HG59" s="37"/>
      <c r="HH59" s="37"/>
      <c r="HI59" s="37"/>
      <c r="HJ59" s="37"/>
      <c r="HK59" s="37"/>
      <c r="HL59" s="37"/>
      <c r="HM59" s="37"/>
      <c r="HN59" s="37"/>
      <c r="HO59" s="37"/>
      <c r="HP59" s="37"/>
      <c r="HQ59" s="37"/>
      <c r="HR59" s="37"/>
      <c r="HS59" s="37"/>
      <c r="HT59" s="37"/>
      <c r="HU59" s="37"/>
      <c r="HV59" s="37"/>
      <c r="HW59" s="37"/>
      <c r="HX59" s="37"/>
      <c r="HY59" s="37"/>
      <c r="HZ59" s="37"/>
      <c r="IA59" s="37"/>
      <c r="IB59" s="37"/>
      <c r="IC59" s="37"/>
      <c r="ID59" s="37"/>
      <c r="IE59" s="37"/>
      <c r="IF59" s="37"/>
      <c r="IG59" s="37"/>
      <c r="IH59" s="37"/>
      <c r="II59" s="37"/>
      <c r="IJ59" s="37"/>
      <c r="IK59" s="37"/>
      <c r="IL59" s="37"/>
      <c r="IM59" s="37"/>
      <c r="IN59" s="37"/>
      <c r="IO59" s="37"/>
      <c r="IP59" s="37"/>
      <c r="IQ59" s="37"/>
      <c r="IR59" s="37"/>
      <c r="IS59" s="37"/>
      <c r="IT59" s="37"/>
      <c r="IU59" s="37"/>
      <c r="IV59" s="37"/>
      <c r="IW59" s="37"/>
      <c r="IX59" s="37"/>
      <c r="IY59" s="37"/>
      <c r="IZ59" s="37"/>
      <c r="JA59" s="37"/>
      <c r="JB59" s="37"/>
      <c r="JC59" s="37"/>
      <c r="JD59" s="37"/>
      <c r="JE59" s="37"/>
      <c r="JF59" s="37"/>
      <c r="JG59" s="37"/>
      <c r="JH59" s="37"/>
      <c r="JI59" s="37"/>
    </row>
    <row r="60" s="2" customFormat="1" ht="48" spans="1:269">
      <c r="A60" s="15">
        <v>52</v>
      </c>
      <c r="B60" s="15" t="s">
        <v>25</v>
      </c>
      <c r="C60" s="22" t="s">
        <v>81</v>
      </c>
      <c r="D60" s="17">
        <f t="shared" si="14"/>
        <v>500</v>
      </c>
      <c r="E60" s="17">
        <f t="shared" si="15"/>
        <v>500</v>
      </c>
      <c r="F60" s="24"/>
      <c r="G60" s="18"/>
      <c r="H60" s="18"/>
      <c r="I60" s="18">
        <v>500</v>
      </c>
      <c r="J60" s="18"/>
      <c r="K60" s="18"/>
      <c r="L60" s="18"/>
      <c r="M60" s="18"/>
      <c r="N60" s="18"/>
      <c r="O60" s="18"/>
      <c r="P60" s="18"/>
      <c r="Q60" s="18"/>
      <c r="R60" s="18"/>
      <c r="S60" s="30"/>
      <c r="T60" s="17">
        <f t="shared" si="16"/>
        <v>0</v>
      </c>
      <c r="U60" s="17">
        <f t="shared" si="12"/>
        <v>0</v>
      </c>
      <c r="V60" s="18"/>
      <c r="W60" s="18"/>
      <c r="X60" s="18"/>
      <c r="Y60" s="18"/>
      <c r="Z60" s="18"/>
      <c r="AA60" s="18"/>
      <c r="AB60" s="18"/>
      <c r="AC60" s="18"/>
      <c r="AD60" s="18"/>
      <c r="AE60" s="18"/>
      <c r="AF60" s="18"/>
      <c r="AG60" s="18"/>
      <c r="AH60" s="18"/>
      <c r="AI60" s="18"/>
      <c r="AJ60" s="40">
        <f t="shared" si="13"/>
        <v>0</v>
      </c>
      <c r="AK60" s="19" t="s">
        <v>35</v>
      </c>
      <c r="AL60" s="15" t="s">
        <v>28</v>
      </c>
      <c r="AM60" s="15" t="s">
        <v>71</v>
      </c>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c r="FD60" s="37"/>
      <c r="FE60" s="37"/>
      <c r="FF60" s="37"/>
      <c r="FG60" s="37"/>
      <c r="FH60" s="37"/>
      <c r="FI60" s="37"/>
      <c r="FJ60" s="37"/>
      <c r="FK60" s="37"/>
      <c r="FL60" s="37"/>
      <c r="FM60" s="37"/>
      <c r="FN60" s="37"/>
      <c r="FO60" s="37"/>
      <c r="FP60" s="37"/>
      <c r="FQ60" s="37"/>
      <c r="FR60" s="37"/>
      <c r="FS60" s="37"/>
      <c r="FT60" s="37"/>
      <c r="FU60" s="37"/>
      <c r="FV60" s="37"/>
      <c r="FW60" s="37"/>
      <c r="FX60" s="37"/>
      <c r="FY60" s="37"/>
      <c r="FZ60" s="37"/>
      <c r="GA60" s="37"/>
      <c r="GB60" s="37"/>
      <c r="GC60" s="37"/>
      <c r="GD60" s="37"/>
      <c r="GE60" s="37"/>
      <c r="GF60" s="37"/>
      <c r="GG60" s="37"/>
      <c r="GH60" s="37"/>
      <c r="GI60" s="37"/>
      <c r="GJ60" s="37"/>
      <c r="GK60" s="37"/>
      <c r="GL60" s="37"/>
      <c r="GM60" s="37"/>
      <c r="GN60" s="37"/>
      <c r="GO60" s="37"/>
      <c r="GP60" s="37"/>
      <c r="GQ60" s="37"/>
      <c r="GR60" s="37"/>
      <c r="GS60" s="37"/>
      <c r="GT60" s="37"/>
      <c r="GU60" s="37"/>
      <c r="GV60" s="37"/>
      <c r="GW60" s="37"/>
      <c r="GX60" s="37"/>
      <c r="GY60" s="37"/>
      <c r="GZ60" s="37"/>
      <c r="HA60" s="37"/>
      <c r="HB60" s="37"/>
      <c r="HC60" s="37"/>
      <c r="HD60" s="37"/>
      <c r="HE60" s="37"/>
      <c r="HF60" s="37"/>
      <c r="HG60" s="37"/>
      <c r="HH60" s="37"/>
      <c r="HI60" s="37"/>
      <c r="HJ60" s="37"/>
      <c r="HK60" s="37"/>
      <c r="HL60" s="37"/>
      <c r="HM60" s="37"/>
      <c r="HN60" s="37"/>
      <c r="HO60" s="37"/>
      <c r="HP60" s="37"/>
      <c r="HQ60" s="37"/>
      <c r="HR60" s="37"/>
      <c r="HS60" s="37"/>
      <c r="HT60" s="37"/>
      <c r="HU60" s="37"/>
      <c r="HV60" s="37"/>
      <c r="HW60" s="37"/>
      <c r="HX60" s="37"/>
      <c r="HY60" s="37"/>
      <c r="HZ60" s="37"/>
      <c r="IA60" s="37"/>
      <c r="IB60" s="37"/>
      <c r="IC60" s="37"/>
      <c r="ID60" s="37"/>
      <c r="IE60" s="37"/>
      <c r="IF60" s="37"/>
      <c r="IG60" s="37"/>
      <c r="IH60" s="37"/>
      <c r="II60" s="37"/>
      <c r="IJ60" s="37"/>
      <c r="IK60" s="37"/>
      <c r="IL60" s="37"/>
      <c r="IM60" s="37"/>
      <c r="IN60" s="37"/>
      <c r="IO60" s="37"/>
      <c r="IP60" s="37"/>
      <c r="IQ60" s="37"/>
      <c r="IR60" s="37"/>
      <c r="IS60" s="37"/>
      <c r="IT60" s="37"/>
      <c r="IU60" s="37"/>
      <c r="IV60" s="37"/>
      <c r="IW60" s="37"/>
      <c r="IX60" s="37"/>
      <c r="IY60" s="37"/>
      <c r="IZ60" s="37"/>
      <c r="JA60" s="37"/>
      <c r="JB60" s="37"/>
      <c r="JC60" s="37"/>
      <c r="JD60" s="37"/>
      <c r="JE60" s="37"/>
      <c r="JF60" s="37"/>
      <c r="JG60" s="37"/>
      <c r="JH60" s="37"/>
      <c r="JI60" s="37"/>
    </row>
    <row r="61" s="2" customFormat="1" ht="36" spans="1:269">
      <c r="A61" s="15">
        <v>53</v>
      </c>
      <c r="B61" s="15" t="s">
        <v>25</v>
      </c>
      <c r="C61" s="23" t="s">
        <v>82</v>
      </c>
      <c r="D61" s="17">
        <f t="shared" si="14"/>
        <v>882</v>
      </c>
      <c r="E61" s="17">
        <f t="shared" si="15"/>
        <v>882</v>
      </c>
      <c r="F61" s="24"/>
      <c r="G61" s="18"/>
      <c r="H61" s="18"/>
      <c r="I61" s="18">
        <v>882</v>
      </c>
      <c r="J61" s="18"/>
      <c r="K61" s="18"/>
      <c r="L61" s="18"/>
      <c r="M61" s="18"/>
      <c r="N61" s="18"/>
      <c r="O61" s="18"/>
      <c r="P61" s="18"/>
      <c r="Q61" s="18"/>
      <c r="R61" s="18"/>
      <c r="S61" s="31"/>
      <c r="T61" s="17">
        <f t="shared" si="16"/>
        <v>529</v>
      </c>
      <c r="U61" s="17">
        <f t="shared" si="12"/>
        <v>529</v>
      </c>
      <c r="V61" s="18"/>
      <c r="W61" s="18"/>
      <c r="X61" s="18"/>
      <c r="Y61" s="32">
        <v>529</v>
      </c>
      <c r="Z61" s="18"/>
      <c r="AA61" s="18"/>
      <c r="AB61" s="18"/>
      <c r="AC61" s="18"/>
      <c r="AD61" s="18"/>
      <c r="AE61" s="18"/>
      <c r="AF61" s="18"/>
      <c r="AG61" s="18"/>
      <c r="AH61" s="18"/>
      <c r="AI61" s="32"/>
      <c r="AJ61" s="40">
        <f t="shared" si="13"/>
        <v>0.599773242630385</v>
      </c>
      <c r="AK61" s="19" t="s">
        <v>27</v>
      </c>
      <c r="AL61" s="15" t="s">
        <v>28</v>
      </c>
      <c r="AM61" s="15" t="s">
        <v>83</v>
      </c>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c r="EJ61" s="37"/>
      <c r="EK61" s="37"/>
      <c r="EL61" s="37"/>
      <c r="EM61" s="37"/>
      <c r="EN61" s="37"/>
      <c r="EO61" s="37"/>
      <c r="EP61" s="37"/>
      <c r="EQ61" s="37"/>
      <c r="ER61" s="37"/>
      <c r="ES61" s="37"/>
      <c r="ET61" s="37"/>
      <c r="EU61" s="37"/>
      <c r="EV61" s="37"/>
      <c r="EW61" s="37"/>
      <c r="EX61" s="37"/>
      <c r="EY61" s="37"/>
      <c r="EZ61" s="37"/>
      <c r="FA61" s="37"/>
      <c r="FB61" s="37"/>
      <c r="FC61" s="37"/>
      <c r="FD61" s="37"/>
      <c r="FE61" s="37"/>
      <c r="FF61" s="37"/>
      <c r="FG61" s="37"/>
      <c r="FH61" s="37"/>
      <c r="FI61" s="37"/>
      <c r="FJ61" s="37"/>
      <c r="FK61" s="37"/>
      <c r="FL61" s="37"/>
      <c r="FM61" s="37"/>
      <c r="FN61" s="37"/>
      <c r="FO61" s="37"/>
      <c r="FP61" s="37"/>
      <c r="FQ61" s="37"/>
      <c r="FR61" s="37"/>
      <c r="FS61" s="37"/>
      <c r="FT61" s="37"/>
      <c r="FU61" s="37"/>
      <c r="FV61" s="37"/>
      <c r="FW61" s="37"/>
      <c r="FX61" s="37"/>
      <c r="FY61" s="37"/>
      <c r="FZ61" s="37"/>
      <c r="GA61" s="37"/>
      <c r="GB61" s="37"/>
      <c r="GC61" s="37"/>
      <c r="GD61" s="37"/>
      <c r="GE61" s="37"/>
      <c r="GF61" s="37"/>
      <c r="GG61" s="37"/>
      <c r="GH61" s="37"/>
      <c r="GI61" s="37"/>
      <c r="GJ61" s="37"/>
      <c r="GK61" s="37"/>
      <c r="GL61" s="37"/>
      <c r="GM61" s="37"/>
      <c r="GN61" s="37"/>
      <c r="GO61" s="37"/>
      <c r="GP61" s="37"/>
      <c r="GQ61" s="37"/>
      <c r="GR61" s="37"/>
      <c r="GS61" s="37"/>
      <c r="GT61" s="37"/>
      <c r="GU61" s="37"/>
      <c r="GV61" s="37"/>
      <c r="GW61" s="37"/>
      <c r="GX61" s="37"/>
      <c r="GY61" s="37"/>
      <c r="GZ61" s="37"/>
      <c r="HA61" s="37"/>
      <c r="HB61" s="37"/>
      <c r="HC61" s="37"/>
      <c r="HD61" s="37"/>
      <c r="HE61" s="37"/>
      <c r="HF61" s="37"/>
      <c r="HG61" s="37"/>
      <c r="HH61" s="37"/>
      <c r="HI61" s="37"/>
      <c r="HJ61" s="37"/>
      <c r="HK61" s="37"/>
      <c r="HL61" s="37"/>
      <c r="HM61" s="37"/>
      <c r="HN61" s="37"/>
      <c r="HO61" s="37"/>
      <c r="HP61" s="37"/>
      <c r="HQ61" s="37"/>
      <c r="HR61" s="37"/>
      <c r="HS61" s="37"/>
      <c r="HT61" s="37"/>
      <c r="HU61" s="37"/>
      <c r="HV61" s="37"/>
      <c r="HW61" s="37"/>
      <c r="HX61" s="37"/>
      <c r="HY61" s="37"/>
      <c r="HZ61" s="37"/>
      <c r="IA61" s="37"/>
      <c r="IB61" s="37"/>
      <c r="IC61" s="37"/>
      <c r="ID61" s="37"/>
      <c r="IE61" s="37"/>
      <c r="IF61" s="37"/>
      <c r="IG61" s="37"/>
      <c r="IH61" s="37"/>
      <c r="II61" s="37"/>
      <c r="IJ61" s="37"/>
      <c r="IK61" s="37"/>
      <c r="IL61" s="37"/>
      <c r="IM61" s="37"/>
      <c r="IN61" s="37"/>
      <c r="IO61" s="37"/>
      <c r="IP61" s="37"/>
      <c r="IQ61" s="37"/>
      <c r="IR61" s="37"/>
      <c r="IS61" s="37"/>
      <c r="IT61" s="37"/>
      <c r="IU61" s="37"/>
      <c r="IV61" s="37"/>
      <c r="IW61" s="37"/>
      <c r="IX61" s="37"/>
      <c r="IY61" s="37"/>
      <c r="IZ61" s="37"/>
      <c r="JA61" s="37"/>
      <c r="JB61" s="37"/>
      <c r="JC61" s="37"/>
      <c r="JD61" s="37"/>
      <c r="JE61" s="37"/>
      <c r="JF61" s="37"/>
      <c r="JG61" s="37"/>
      <c r="JH61" s="37"/>
      <c r="JI61" s="37"/>
    </row>
    <row r="62" s="2" customFormat="1" ht="36" spans="1:269">
      <c r="A62" s="15">
        <v>54</v>
      </c>
      <c r="B62" s="15" t="s">
        <v>25</v>
      </c>
      <c r="C62" s="22" t="s">
        <v>84</v>
      </c>
      <c r="D62" s="17">
        <f t="shared" si="14"/>
        <v>500</v>
      </c>
      <c r="E62" s="17">
        <f t="shared" si="15"/>
        <v>500</v>
      </c>
      <c r="F62" s="18"/>
      <c r="G62" s="18"/>
      <c r="H62" s="18"/>
      <c r="I62" s="18">
        <v>500</v>
      </c>
      <c r="J62" s="18"/>
      <c r="K62" s="18"/>
      <c r="L62" s="18"/>
      <c r="M62" s="18"/>
      <c r="N62" s="18"/>
      <c r="O62" s="18"/>
      <c r="P62" s="18"/>
      <c r="Q62" s="18"/>
      <c r="R62" s="18"/>
      <c r="S62" s="30"/>
      <c r="T62" s="17">
        <f t="shared" si="16"/>
        <v>500</v>
      </c>
      <c r="U62" s="17">
        <f t="shared" si="12"/>
        <v>500</v>
      </c>
      <c r="V62" s="18"/>
      <c r="W62" s="18"/>
      <c r="X62" s="18"/>
      <c r="Y62" s="32">
        <v>500</v>
      </c>
      <c r="Z62" s="18"/>
      <c r="AA62" s="18"/>
      <c r="AB62" s="18"/>
      <c r="AC62" s="18"/>
      <c r="AD62" s="18"/>
      <c r="AE62" s="18"/>
      <c r="AF62" s="18"/>
      <c r="AG62" s="18"/>
      <c r="AH62" s="18"/>
      <c r="AI62" s="32"/>
      <c r="AJ62" s="40">
        <f t="shared" si="13"/>
        <v>1</v>
      </c>
      <c r="AK62" s="19" t="s">
        <v>27</v>
      </c>
      <c r="AL62" s="15" t="s">
        <v>28</v>
      </c>
      <c r="AM62" s="15" t="s">
        <v>30</v>
      </c>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7"/>
      <c r="FG62" s="37"/>
      <c r="FH62" s="37"/>
      <c r="FI62" s="37"/>
      <c r="FJ62" s="37"/>
      <c r="FK62" s="37"/>
      <c r="FL62" s="37"/>
      <c r="FM62" s="37"/>
      <c r="FN62" s="37"/>
      <c r="FO62" s="37"/>
      <c r="FP62" s="37"/>
      <c r="FQ62" s="37"/>
      <c r="FR62" s="37"/>
      <c r="FS62" s="37"/>
      <c r="FT62" s="37"/>
      <c r="FU62" s="37"/>
      <c r="FV62" s="37"/>
      <c r="FW62" s="37"/>
      <c r="FX62" s="37"/>
      <c r="FY62" s="37"/>
      <c r="FZ62" s="37"/>
      <c r="GA62" s="37"/>
      <c r="GB62" s="37"/>
      <c r="GC62" s="37"/>
      <c r="GD62" s="37"/>
      <c r="GE62" s="37"/>
      <c r="GF62" s="37"/>
      <c r="GG62" s="37"/>
      <c r="GH62" s="37"/>
      <c r="GI62" s="37"/>
      <c r="GJ62" s="37"/>
      <c r="GK62" s="37"/>
      <c r="GL62" s="37"/>
      <c r="GM62" s="37"/>
      <c r="GN62" s="37"/>
      <c r="GO62" s="37"/>
      <c r="GP62" s="37"/>
      <c r="GQ62" s="37"/>
      <c r="GR62" s="37"/>
      <c r="GS62" s="37"/>
      <c r="GT62" s="37"/>
      <c r="GU62" s="37"/>
      <c r="GV62" s="37"/>
      <c r="GW62" s="37"/>
      <c r="GX62" s="37"/>
      <c r="GY62" s="37"/>
      <c r="GZ62" s="37"/>
      <c r="HA62" s="37"/>
      <c r="HB62" s="37"/>
      <c r="HC62" s="37"/>
      <c r="HD62" s="37"/>
      <c r="HE62" s="37"/>
      <c r="HF62" s="37"/>
      <c r="HG62" s="37"/>
      <c r="HH62" s="37"/>
      <c r="HI62" s="37"/>
      <c r="HJ62" s="37"/>
      <c r="HK62" s="37"/>
      <c r="HL62" s="37"/>
      <c r="HM62" s="37"/>
      <c r="HN62" s="37"/>
      <c r="HO62" s="37"/>
      <c r="HP62" s="37"/>
      <c r="HQ62" s="37"/>
      <c r="HR62" s="37"/>
      <c r="HS62" s="37"/>
      <c r="HT62" s="37"/>
      <c r="HU62" s="37"/>
      <c r="HV62" s="37"/>
      <c r="HW62" s="37"/>
      <c r="HX62" s="37"/>
      <c r="HY62" s="37"/>
      <c r="HZ62" s="37"/>
      <c r="IA62" s="37"/>
      <c r="IB62" s="37"/>
      <c r="IC62" s="37"/>
      <c r="ID62" s="37"/>
      <c r="IE62" s="37"/>
      <c r="IF62" s="37"/>
      <c r="IG62" s="37"/>
      <c r="IH62" s="37"/>
      <c r="II62" s="37"/>
      <c r="IJ62" s="37"/>
      <c r="IK62" s="37"/>
      <c r="IL62" s="37"/>
      <c r="IM62" s="37"/>
      <c r="IN62" s="37"/>
      <c r="IO62" s="37"/>
      <c r="IP62" s="37"/>
      <c r="IQ62" s="37"/>
      <c r="IR62" s="37"/>
      <c r="IS62" s="37"/>
      <c r="IT62" s="37"/>
      <c r="IU62" s="37"/>
      <c r="IV62" s="37"/>
      <c r="IW62" s="37"/>
      <c r="IX62" s="37"/>
      <c r="IY62" s="37"/>
      <c r="IZ62" s="37"/>
      <c r="JA62" s="37"/>
      <c r="JB62" s="37"/>
      <c r="JC62" s="37"/>
      <c r="JD62" s="37"/>
      <c r="JE62" s="37"/>
      <c r="JF62" s="37"/>
      <c r="JG62" s="37"/>
      <c r="JH62" s="37"/>
      <c r="JI62" s="37"/>
    </row>
    <row r="63" s="2" customFormat="1" ht="36" spans="1:269">
      <c r="A63" s="15">
        <v>55</v>
      </c>
      <c r="B63" s="15" t="s">
        <v>25</v>
      </c>
      <c r="C63" s="23" t="s">
        <v>85</v>
      </c>
      <c r="D63" s="17">
        <f t="shared" si="14"/>
        <v>682</v>
      </c>
      <c r="E63" s="17">
        <f t="shared" si="15"/>
        <v>682</v>
      </c>
      <c r="F63" s="18"/>
      <c r="G63" s="18"/>
      <c r="H63" s="18"/>
      <c r="I63" s="18"/>
      <c r="J63" s="18">
        <v>682</v>
      </c>
      <c r="K63" s="18"/>
      <c r="L63" s="18"/>
      <c r="M63" s="18"/>
      <c r="N63" s="18"/>
      <c r="O63" s="18"/>
      <c r="P63" s="18"/>
      <c r="Q63" s="18"/>
      <c r="R63" s="18"/>
      <c r="S63" s="31"/>
      <c r="T63" s="17">
        <f t="shared" si="16"/>
        <v>682</v>
      </c>
      <c r="U63" s="17">
        <f t="shared" si="12"/>
        <v>682</v>
      </c>
      <c r="V63" s="18"/>
      <c r="W63" s="18"/>
      <c r="X63" s="18"/>
      <c r="Y63" s="32">
        <v>682</v>
      </c>
      <c r="Z63" s="18"/>
      <c r="AA63" s="18"/>
      <c r="AB63" s="18"/>
      <c r="AC63" s="18"/>
      <c r="AD63" s="18"/>
      <c r="AE63" s="18"/>
      <c r="AF63" s="18"/>
      <c r="AG63" s="18"/>
      <c r="AH63" s="18"/>
      <c r="AI63" s="32"/>
      <c r="AJ63" s="40">
        <f t="shared" si="13"/>
        <v>1</v>
      </c>
      <c r="AK63" s="19" t="s">
        <v>27</v>
      </c>
      <c r="AL63" s="15" t="s">
        <v>28</v>
      </c>
      <c r="AM63" s="15" t="s">
        <v>30</v>
      </c>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37"/>
      <c r="GB63" s="37"/>
      <c r="GC63" s="37"/>
      <c r="GD63" s="37"/>
      <c r="GE63" s="37"/>
      <c r="GF63" s="37"/>
      <c r="GG63" s="37"/>
      <c r="GH63" s="37"/>
      <c r="GI63" s="37"/>
      <c r="GJ63" s="37"/>
      <c r="GK63" s="37"/>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37"/>
      <c r="HW63" s="37"/>
      <c r="HX63" s="37"/>
      <c r="HY63" s="37"/>
      <c r="HZ63" s="37"/>
      <c r="IA63" s="37"/>
      <c r="IB63" s="37"/>
      <c r="IC63" s="37"/>
      <c r="ID63" s="37"/>
      <c r="IE63" s="37"/>
      <c r="IF63" s="37"/>
      <c r="IG63" s="37"/>
      <c r="IH63" s="37"/>
      <c r="II63" s="37"/>
      <c r="IJ63" s="37"/>
      <c r="IK63" s="37"/>
      <c r="IL63" s="37"/>
      <c r="IM63" s="37"/>
      <c r="IN63" s="37"/>
      <c r="IO63" s="37"/>
      <c r="IP63" s="37"/>
      <c r="IQ63" s="37"/>
      <c r="IR63" s="37"/>
      <c r="IS63" s="37"/>
      <c r="IT63" s="37"/>
      <c r="IU63" s="37"/>
      <c r="IV63" s="37"/>
      <c r="IW63" s="37"/>
      <c r="IX63" s="37"/>
      <c r="IY63" s="37"/>
      <c r="IZ63" s="37"/>
      <c r="JA63" s="37"/>
      <c r="JB63" s="37"/>
      <c r="JC63" s="37"/>
      <c r="JD63" s="37"/>
      <c r="JE63" s="37"/>
      <c r="JF63" s="37"/>
      <c r="JG63" s="37"/>
      <c r="JH63" s="37"/>
      <c r="JI63" s="37"/>
    </row>
    <row r="64" s="2" customFormat="1" ht="12" spans="1:269">
      <c r="A64" s="15">
        <v>56</v>
      </c>
      <c r="B64" s="15" t="s">
        <v>25</v>
      </c>
      <c r="C64" s="22" t="s">
        <v>86</v>
      </c>
      <c r="D64" s="17">
        <f t="shared" si="14"/>
        <v>130.6624</v>
      </c>
      <c r="E64" s="17">
        <f t="shared" si="15"/>
        <v>0</v>
      </c>
      <c r="F64" s="18"/>
      <c r="G64" s="18"/>
      <c r="H64" s="18"/>
      <c r="I64" s="18"/>
      <c r="J64" s="18"/>
      <c r="K64" s="18"/>
      <c r="L64" s="18"/>
      <c r="M64" s="18"/>
      <c r="N64" s="18"/>
      <c r="O64" s="18"/>
      <c r="P64" s="18"/>
      <c r="Q64" s="18"/>
      <c r="R64" s="18"/>
      <c r="S64" s="30">
        <v>130.6624</v>
      </c>
      <c r="T64" s="17">
        <f t="shared" si="16"/>
        <v>130.6624</v>
      </c>
      <c r="U64" s="17">
        <f t="shared" si="12"/>
        <v>0</v>
      </c>
      <c r="V64" s="18"/>
      <c r="W64" s="18"/>
      <c r="X64" s="18"/>
      <c r="Y64" s="18"/>
      <c r="Z64" s="18"/>
      <c r="AA64" s="18"/>
      <c r="AB64" s="18"/>
      <c r="AC64" s="18"/>
      <c r="AD64" s="18"/>
      <c r="AE64" s="18"/>
      <c r="AF64" s="18"/>
      <c r="AG64" s="18"/>
      <c r="AH64" s="18"/>
      <c r="AI64" s="32">
        <v>130.6624</v>
      </c>
      <c r="AJ64" s="40">
        <f t="shared" si="13"/>
        <v>1</v>
      </c>
      <c r="AK64" s="19" t="s">
        <v>27</v>
      </c>
      <c r="AL64" s="15" t="s">
        <v>28</v>
      </c>
      <c r="AM64" s="15"/>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c r="GF64" s="37"/>
      <c r="GG64" s="37"/>
      <c r="GH64" s="37"/>
      <c r="GI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c r="ID64" s="37"/>
      <c r="IE64" s="37"/>
      <c r="IF64" s="37"/>
      <c r="IG64" s="37"/>
      <c r="IH64" s="37"/>
      <c r="II64" s="37"/>
      <c r="IJ64" s="37"/>
      <c r="IK64" s="37"/>
      <c r="IL64" s="37"/>
      <c r="IM64" s="37"/>
      <c r="IN64" s="37"/>
      <c r="IO64" s="37"/>
      <c r="IP64" s="37"/>
      <c r="IQ64" s="37"/>
      <c r="IR64" s="37"/>
      <c r="IS64" s="37"/>
      <c r="IT64" s="37"/>
      <c r="IU64" s="37"/>
      <c r="IV64" s="37"/>
      <c r="IW64" s="37"/>
      <c r="IX64" s="37"/>
      <c r="IY64" s="37"/>
      <c r="IZ64" s="37"/>
      <c r="JA64" s="37"/>
      <c r="JB64" s="37"/>
      <c r="JC64" s="37"/>
      <c r="JD64" s="37"/>
      <c r="JE64" s="37"/>
      <c r="JF64" s="37"/>
      <c r="JG64" s="37"/>
      <c r="JH64" s="37"/>
      <c r="JI64" s="37"/>
    </row>
    <row r="65" s="2" customFormat="1" ht="24" spans="1:269">
      <c r="A65" s="15">
        <v>57</v>
      </c>
      <c r="B65" s="15" t="s">
        <v>25</v>
      </c>
      <c r="C65" s="23" t="s">
        <v>87</v>
      </c>
      <c r="D65" s="17">
        <f t="shared" si="14"/>
        <v>138.052795</v>
      </c>
      <c r="E65" s="17">
        <f t="shared" si="15"/>
        <v>0</v>
      </c>
      <c r="F65" s="18"/>
      <c r="G65" s="18"/>
      <c r="H65" s="18"/>
      <c r="I65" s="18"/>
      <c r="J65" s="18"/>
      <c r="K65" s="18"/>
      <c r="L65" s="18"/>
      <c r="M65" s="18"/>
      <c r="N65" s="18"/>
      <c r="O65" s="18"/>
      <c r="P65" s="18"/>
      <c r="Q65" s="18"/>
      <c r="R65" s="18"/>
      <c r="S65" s="31">
        <v>138.052795</v>
      </c>
      <c r="T65" s="17">
        <f t="shared" si="16"/>
        <v>138.052795</v>
      </c>
      <c r="U65" s="17">
        <f t="shared" si="12"/>
        <v>0</v>
      </c>
      <c r="V65" s="18"/>
      <c r="W65" s="18"/>
      <c r="X65" s="18"/>
      <c r="Y65" s="18"/>
      <c r="Z65" s="18"/>
      <c r="AA65" s="18"/>
      <c r="AB65" s="18"/>
      <c r="AC65" s="18"/>
      <c r="AD65" s="18"/>
      <c r="AE65" s="18"/>
      <c r="AF65" s="18"/>
      <c r="AG65" s="18"/>
      <c r="AH65" s="18"/>
      <c r="AI65" s="32">
        <v>138.052795</v>
      </c>
      <c r="AJ65" s="40">
        <f t="shared" si="13"/>
        <v>1</v>
      </c>
      <c r="AK65" s="19" t="s">
        <v>27</v>
      </c>
      <c r="AL65" s="15" t="s">
        <v>28</v>
      </c>
      <c r="AM65" s="15"/>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37"/>
      <c r="GB65" s="37"/>
      <c r="GC65" s="37"/>
      <c r="GD65" s="37"/>
      <c r="GE65" s="37"/>
      <c r="GF65" s="37"/>
      <c r="GG65" s="37"/>
      <c r="GH65" s="37"/>
      <c r="GI65" s="37"/>
      <c r="GJ65" s="37"/>
      <c r="GK65" s="37"/>
      <c r="GL65" s="37"/>
      <c r="GM65" s="37"/>
      <c r="GN65" s="37"/>
      <c r="GO65" s="37"/>
      <c r="GP65" s="37"/>
      <c r="GQ65" s="37"/>
      <c r="GR65" s="37"/>
      <c r="GS65" s="37"/>
      <c r="GT65" s="37"/>
      <c r="GU65" s="37"/>
      <c r="GV65" s="37"/>
      <c r="GW65" s="37"/>
      <c r="GX65" s="37"/>
      <c r="GY65" s="37"/>
      <c r="GZ65" s="37"/>
      <c r="HA65" s="37"/>
      <c r="HB65" s="37"/>
      <c r="HC65" s="37"/>
      <c r="HD65" s="37"/>
      <c r="HE65" s="37"/>
      <c r="HF65" s="37"/>
      <c r="HG65" s="37"/>
      <c r="HH65" s="37"/>
      <c r="HI65" s="37"/>
      <c r="HJ65" s="37"/>
      <c r="HK65" s="37"/>
      <c r="HL65" s="37"/>
      <c r="HM65" s="37"/>
      <c r="HN65" s="37"/>
      <c r="HO65" s="37"/>
      <c r="HP65" s="37"/>
      <c r="HQ65" s="37"/>
      <c r="HR65" s="37"/>
      <c r="HS65" s="37"/>
      <c r="HT65" s="37"/>
      <c r="HU65" s="37"/>
      <c r="HV65" s="37"/>
      <c r="HW65" s="37"/>
      <c r="HX65" s="37"/>
      <c r="HY65" s="37"/>
      <c r="HZ65" s="37"/>
      <c r="IA65" s="37"/>
      <c r="IB65" s="37"/>
      <c r="IC65" s="37"/>
      <c r="ID65" s="37"/>
      <c r="IE65" s="37"/>
      <c r="IF65" s="37"/>
      <c r="IG65" s="37"/>
      <c r="IH65" s="37"/>
      <c r="II65" s="37"/>
      <c r="IJ65" s="37"/>
      <c r="IK65" s="37"/>
      <c r="IL65" s="37"/>
      <c r="IM65" s="37"/>
      <c r="IN65" s="37"/>
      <c r="IO65" s="37"/>
      <c r="IP65" s="37"/>
      <c r="IQ65" s="37"/>
      <c r="IR65" s="37"/>
      <c r="IS65" s="37"/>
      <c r="IT65" s="37"/>
      <c r="IU65" s="37"/>
      <c r="IV65" s="37"/>
      <c r="IW65" s="37"/>
      <c r="IX65" s="37"/>
      <c r="IY65" s="37"/>
      <c r="IZ65" s="37"/>
      <c r="JA65" s="37"/>
      <c r="JB65" s="37"/>
      <c r="JC65" s="37"/>
      <c r="JD65" s="37"/>
      <c r="JE65" s="37"/>
      <c r="JF65" s="37"/>
      <c r="JG65" s="37"/>
      <c r="JH65" s="37"/>
      <c r="JI65" s="37"/>
    </row>
    <row r="66" s="2" customFormat="1" ht="12" spans="1:269">
      <c r="A66" s="15">
        <v>58</v>
      </c>
      <c r="B66" s="15" t="s">
        <v>25</v>
      </c>
      <c r="C66" s="22" t="s">
        <v>88</v>
      </c>
      <c r="D66" s="17">
        <f t="shared" si="14"/>
        <v>269.92</v>
      </c>
      <c r="E66" s="17">
        <f t="shared" si="15"/>
        <v>0</v>
      </c>
      <c r="F66" s="18"/>
      <c r="G66" s="18"/>
      <c r="H66" s="18"/>
      <c r="I66" s="18"/>
      <c r="J66" s="18"/>
      <c r="K66" s="18"/>
      <c r="L66" s="18"/>
      <c r="M66" s="18"/>
      <c r="N66" s="18"/>
      <c r="O66" s="18"/>
      <c r="P66" s="18"/>
      <c r="Q66" s="18"/>
      <c r="R66" s="18"/>
      <c r="S66" s="30">
        <v>269.92</v>
      </c>
      <c r="T66" s="17">
        <f t="shared" si="16"/>
        <v>269.92</v>
      </c>
      <c r="U66" s="17">
        <f t="shared" si="12"/>
        <v>0</v>
      </c>
      <c r="V66" s="18"/>
      <c r="W66" s="18"/>
      <c r="X66" s="18"/>
      <c r="Y66" s="18"/>
      <c r="Z66" s="18"/>
      <c r="AA66" s="18"/>
      <c r="AB66" s="18"/>
      <c r="AC66" s="18"/>
      <c r="AD66" s="18"/>
      <c r="AE66" s="18"/>
      <c r="AF66" s="18"/>
      <c r="AG66" s="18"/>
      <c r="AH66" s="18"/>
      <c r="AI66" s="32">
        <v>269.92</v>
      </c>
      <c r="AJ66" s="40">
        <f t="shared" si="13"/>
        <v>1</v>
      </c>
      <c r="AK66" s="19" t="s">
        <v>27</v>
      </c>
      <c r="AL66" s="15" t="s">
        <v>28</v>
      </c>
      <c r="AM66" s="15"/>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37"/>
      <c r="GB66" s="37"/>
      <c r="GC66" s="37"/>
      <c r="GD66" s="37"/>
      <c r="GE66" s="37"/>
      <c r="GF66" s="37"/>
      <c r="GG66" s="37"/>
      <c r="GH66" s="37"/>
      <c r="GI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c r="ID66" s="37"/>
      <c r="IE66" s="37"/>
      <c r="IF66" s="37"/>
      <c r="IG66" s="37"/>
      <c r="IH66" s="37"/>
      <c r="II66" s="37"/>
      <c r="IJ66" s="37"/>
      <c r="IK66" s="37"/>
      <c r="IL66" s="37"/>
      <c r="IM66" s="37"/>
      <c r="IN66" s="37"/>
      <c r="IO66" s="37"/>
      <c r="IP66" s="37"/>
      <c r="IQ66" s="37"/>
      <c r="IR66" s="37"/>
      <c r="IS66" s="37"/>
      <c r="IT66" s="37"/>
      <c r="IU66" s="37"/>
      <c r="IV66" s="37"/>
      <c r="IW66" s="37"/>
      <c r="IX66" s="37"/>
      <c r="IY66" s="37"/>
      <c r="IZ66" s="37"/>
      <c r="JA66" s="37"/>
      <c r="JB66" s="37"/>
      <c r="JC66" s="37"/>
      <c r="JD66" s="37"/>
      <c r="JE66" s="37"/>
      <c r="JF66" s="37"/>
      <c r="JG66" s="37"/>
      <c r="JH66" s="37"/>
      <c r="JI66" s="37"/>
    </row>
    <row r="67" s="2" customFormat="1" ht="12" spans="1:269">
      <c r="A67" s="15">
        <v>59</v>
      </c>
      <c r="B67" s="15" t="s">
        <v>25</v>
      </c>
      <c r="C67" s="23" t="s">
        <v>88</v>
      </c>
      <c r="D67" s="17">
        <f t="shared" si="14"/>
        <v>200</v>
      </c>
      <c r="E67" s="17">
        <f t="shared" si="15"/>
        <v>0</v>
      </c>
      <c r="F67" s="18"/>
      <c r="G67" s="18"/>
      <c r="H67" s="18"/>
      <c r="I67" s="18"/>
      <c r="J67" s="18"/>
      <c r="K67" s="18"/>
      <c r="L67" s="18"/>
      <c r="M67" s="18"/>
      <c r="N67" s="18"/>
      <c r="O67" s="18"/>
      <c r="P67" s="18"/>
      <c r="Q67" s="18"/>
      <c r="R67" s="18"/>
      <c r="S67" s="31">
        <v>200</v>
      </c>
      <c r="T67" s="17">
        <f t="shared" si="16"/>
        <v>200</v>
      </c>
      <c r="U67" s="17">
        <f t="shared" si="12"/>
        <v>0</v>
      </c>
      <c r="V67" s="18"/>
      <c r="W67" s="18"/>
      <c r="X67" s="18"/>
      <c r="Y67" s="18"/>
      <c r="Z67" s="18"/>
      <c r="AA67" s="18"/>
      <c r="AB67" s="18"/>
      <c r="AC67" s="18"/>
      <c r="AD67" s="18"/>
      <c r="AE67" s="18"/>
      <c r="AF67" s="18"/>
      <c r="AG67" s="18"/>
      <c r="AH67" s="18"/>
      <c r="AI67" s="32">
        <v>200</v>
      </c>
      <c r="AJ67" s="40">
        <f t="shared" si="13"/>
        <v>1</v>
      </c>
      <c r="AK67" s="19" t="s">
        <v>27</v>
      </c>
      <c r="AL67" s="15" t="s">
        <v>28</v>
      </c>
      <c r="AM67" s="15"/>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37"/>
      <c r="GB67" s="37"/>
      <c r="GC67" s="37"/>
      <c r="GD67" s="37"/>
      <c r="GE67" s="37"/>
      <c r="GF67" s="37"/>
      <c r="GG67" s="37"/>
      <c r="GH67" s="37"/>
      <c r="GI67" s="37"/>
      <c r="GJ67" s="37"/>
      <c r="GK67" s="37"/>
      <c r="GL67" s="37"/>
      <c r="GM67" s="37"/>
      <c r="GN67" s="37"/>
      <c r="GO67" s="37"/>
      <c r="GP67" s="37"/>
      <c r="GQ67" s="37"/>
      <c r="GR67" s="37"/>
      <c r="GS67" s="37"/>
      <c r="GT67" s="37"/>
      <c r="GU67" s="37"/>
      <c r="GV67" s="37"/>
      <c r="GW67" s="37"/>
      <c r="GX67" s="37"/>
      <c r="GY67" s="37"/>
      <c r="GZ67" s="37"/>
      <c r="HA67" s="37"/>
      <c r="HB67" s="37"/>
      <c r="HC67" s="37"/>
      <c r="HD67" s="37"/>
      <c r="HE67" s="37"/>
      <c r="HF67" s="37"/>
      <c r="HG67" s="37"/>
      <c r="HH67" s="37"/>
      <c r="HI67" s="37"/>
      <c r="HJ67" s="37"/>
      <c r="HK67" s="37"/>
      <c r="HL67" s="37"/>
      <c r="HM67" s="37"/>
      <c r="HN67" s="37"/>
      <c r="HO67" s="37"/>
      <c r="HP67" s="37"/>
      <c r="HQ67" s="37"/>
      <c r="HR67" s="37"/>
      <c r="HS67" s="37"/>
      <c r="HT67" s="37"/>
      <c r="HU67" s="37"/>
      <c r="HV67" s="37"/>
      <c r="HW67" s="37"/>
      <c r="HX67" s="37"/>
      <c r="HY67" s="37"/>
      <c r="HZ67" s="37"/>
      <c r="IA67" s="37"/>
      <c r="IB67" s="37"/>
      <c r="IC67" s="37"/>
      <c r="ID67" s="37"/>
      <c r="IE67" s="37"/>
      <c r="IF67" s="37"/>
      <c r="IG67" s="37"/>
      <c r="IH67" s="37"/>
      <c r="II67" s="37"/>
      <c r="IJ67" s="37"/>
      <c r="IK67" s="37"/>
      <c r="IL67" s="37"/>
      <c r="IM67" s="37"/>
      <c r="IN67" s="37"/>
      <c r="IO67" s="37"/>
      <c r="IP67" s="37"/>
      <c r="IQ67" s="37"/>
      <c r="IR67" s="37"/>
      <c r="IS67" s="37"/>
      <c r="IT67" s="37"/>
      <c r="IU67" s="37"/>
      <c r="IV67" s="37"/>
      <c r="IW67" s="37"/>
      <c r="IX67" s="37"/>
      <c r="IY67" s="37"/>
      <c r="IZ67" s="37"/>
      <c r="JA67" s="37"/>
      <c r="JB67" s="37"/>
      <c r="JC67" s="37"/>
      <c r="JD67" s="37"/>
      <c r="JE67" s="37"/>
      <c r="JF67" s="37"/>
      <c r="JG67" s="37"/>
      <c r="JH67" s="37"/>
      <c r="JI67" s="37"/>
    </row>
    <row r="68" s="2" customFormat="1" ht="12" spans="1:269">
      <c r="A68" s="15">
        <v>60</v>
      </c>
      <c r="B68" s="15" t="s">
        <v>25</v>
      </c>
      <c r="C68" s="22" t="s">
        <v>89</v>
      </c>
      <c r="D68" s="17">
        <f t="shared" si="14"/>
        <v>2400</v>
      </c>
      <c r="E68" s="17">
        <f t="shared" si="15"/>
        <v>0</v>
      </c>
      <c r="F68" s="18"/>
      <c r="G68" s="18"/>
      <c r="H68" s="18"/>
      <c r="I68" s="18"/>
      <c r="J68" s="18"/>
      <c r="K68" s="18"/>
      <c r="L68" s="18"/>
      <c r="M68" s="18"/>
      <c r="N68" s="18"/>
      <c r="O68" s="18"/>
      <c r="P68" s="18"/>
      <c r="Q68" s="18"/>
      <c r="R68" s="18"/>
      <c r="S68" s="30">
        <v>2400</v>
      </c>
      <c r="T68" s="17">
        <f t="shared" si="16"/>
        <v>2400</v>
      </c>
      <c r="U68" s="17">
        <f t="shared" si="12"/>
        <v>0</v>
      </c>
      <c r="V68" s="18"/>
      <c r="W68" s="18"/>
      <c r="X68" s="18"/>
      <c r="Y68" s="18"/>
      <c r="Z68" s="18"/>
      <c r="AA68" s="18"/>
      <c r="AB68" s="18"/>
      <c r="AC68" s="18"/>
      <c r="AD68" s="18"/>
      <c r="AE68" s="18"/>
      <c r="AF68" s="18"/>
      <c r="AG68" s="18"/>
      <c r="AH68" s="18"/>
      <c r="AI68" s="32">
        <v>2400</v>
      </c>
      <c r="AJ68" s="40">
        <f t="shared" si="13"/>
        <v>1</v>
      </c>
      <c r="AK68" s="19" t="s">
        <v>27</v>
      </c>
      <c r="AL68" s="15" t="s">
        <v>28</v>
      </c>
      <c r="AM68" s="15"/>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37"/>
      <c r="GB68" s="37"/>
      <c r="GC68" s="37"/>
      <c r="GD68" s="37"/>
      <c r="GE68" s="37"/>
      <c r="GF68" s="37"/>
      <c r="GG68" s="37"/>
      <c r="GH68" s="37"/>
      <c r="GI68" s="37"/>
      <c r="GJ68" s="37"/>
      <c r="GK68" s="37"/>
      <c r="GL68" s="37"/>
      <c r="GM68" s="37"/>
      <c r="GN68" s="37"/>
      <c r="GO68" s="37"/>
      <c r="GP68" s="37"/>
      <c r="GQ68" s="37"/>
      <c r="GR68" s="37"/>
      <c r="GS68" s="37"/>
      <c r="GT68" s="37"/>
      <c r="GU68" s="37"/>
      <c r="GV68" s="37"/>
      <c r="GW68" s="37"/>
      <c r="GX68" s="37"/>
      <c r="GY68" s="37"/>
      <c r="GZ68" s="37"/>
      <c r="HA68" s="37"/>
      <c r="HB68" s="37"/>
      <c r="HC68" s="37"/>
      <c r="HD68" s="37"/>
      <c r="HE68" s="37"/>
      <c r="HF68" s="37"/>
      <c r="HG68" s="37"/>
      <c r="HH68" s="37"/>
      <c r="HI68" s="37"/>
      <c r="HJ68" s="37"/>
      <c r="HK68" s="37"/>
      <c r="HL68" s="37"/>
      <c r="HM68" s="37"/>
      <c r="HN68" s="37"/>
      <c r="HO68" s="37"/>
      <c r="HP68" s="37"/>
      <c r="HQ68" s="37"/>
      <c r="HR68" s="37"/>
      <c r="HS68" s="37"/>
      <c r="HT68" s="37"/>
      <c r="HU68" s="37"/>
      <c r="HV68" s="37"/>
      <c r="HW68" s="37"/>
      <c r="HX68" s="37"/>
      <c r="HY68" s="37"/>
      <c r="HZ68" s="37"/>
      <c r="IA68" s="37"/>
      <c r="IB68" s="37"/>
      <c r="IC68" s="37"/>
      <c r="ID68" s="37"/>
      <c r="IE68" s="37"/>
      <c r="IF68" s="37"/>
      <c r="IG68" s="37"/>
      <c r="IH68" s="37"/>
      <c r="II68" s="37"/>
      <c r="IJ68" s="37"/>
      <c r="IK68" s="37"/>
      <c r="IL68" s="37"/>
      <c r="IM68" s="37"/>
      <c r="IN68" s="37"/>
      <c r="IO68" s="37"/>
      <c r="IP68" s="37"/>
      <c r="IQ68" s="37"/>
      <c r="IR68" s="37"/>
      <c r="IS68" s="37"/>
      <c r="IT68" s="37"/>
      <c r="IU68" s="37"/>
      <c r="IV68" s="37"/>
      <c r="IW68" s="37"/>
      <c r="IX68" s="37"/>
      <c r="IY68" s="37"/>
      <c r="IZ68" s="37"/>
      <c r="JA68" s="37"/>
      <c r="JB68" s="37"/>
      <c r="JC68" s="37"/>
      <c r="JD68" s="37"/>
      <c r="JE68" s="37"/>
      <c r="JF68" s="37"/>
      <c r="JG68" s="37"/>
      <c r="JH68" s="37"/>
      <c r="JI68" s="37"/>
    </row>
    <row r="69" s="2" customFormat="1" ht="24" spans="1:269">
      <c r="A69" s="15">
        <v>61</v>
      </c>
      <c r="B69" s="15" t="s">
        <v>25</v>
      </c>
      <c r="C69" s="23" t="s">
        <v>90</v>
      </c>
      <c r="D69" s="17">
        <f t="shared" si="14"/>
        <v>1831.067837</v>
      </c>
      <c r="E69" s="17">
        <f t="shared" si="15"/>
        <v>0</v>
      </c>
      <c r="F69" s="18"/>
      <c r="G69" s="18"/>
      <c r="H69" s="18"/>
      <c r="I69" s="18"/>
      <c r="J69" s="18"/>
      <c r="K69" s="18"/>
      <c r="L69" s="18"/>
      <c r="M69" s="18"/>
      <c r="N69" s="18"/>
      <c r="O69" s="18"/>
      <c r="P69" s="18"/>
      <c r="Q69" s="18"/>
      <c r="R69" s="18"/>
      <c r="S69" s="31">
        <v>1831.067837</v>
      </c>
      <c r="T69" s="17">
        <f t="shared" si="16"/>
        <v>1831.067837</v>
      </c>
      <c r="U69" s="17">
        <f t="shared" si="12"/>
        <v>0</v>
      </c>
      <c r="V69" s="18"/>
      <c r="W69" s="18"/>
      <c r="X69" s="18"/>
      <c r="Y69" s="18"/>
      <c r="Z69" s="18"/>
      <c r="AA69" s="18"/>
      <c r="AB69" s="18"/>
      <c r="AC69" s="18"/>
      <c r="AD69" s="18"/>
      <c r="AE69" s="18"/>
      <c r="AF69" s="18"/>
      <c r="AG69" s="18"/>
      <c r="AH69" s="18"/>
      <c r="AI69" s="32">
        <v>1831.067837</v>
      </c>
      <c r="AJ69" s="40">
        <f t="shared" si="13"/>
        <v>1</v>
      </c>
      <c r="AK69" s="19" t="s">
        <v>27</v>
      </c>
      <c r="AL69" s="15" t="s">
        <v>28</v>
      </c>
      <c r="AM69" s="15"/>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37"/>
      <c r="GB69" s="37"/>
      <c r="GC69" s="37"/>
      <c r="GD69" s="37"/>
      <c r="GE69" s="37"/>
      <c r="GF69" s="37"/>
      <c r="GG69" s="37"/>
      <c r="GH69" s="37"/>
      <c r="GI69" s="37"/>
      <c r="GJ69" s="37"/>
      <c r="GK69" s="37"/>
      <c r="GL69" s="37"/>
      <c r="GM69" s="37"/>
      <c r="GN69" s="37"/>
      <c r="GO69" s="37"/>
      <c r="GP69" s="37"/>
      <c r="GQ69" s="37"/>
      <c r="GR69" s="37"/>
      <c r="GS69" s="37"/>
      <c r="GT69" s="37"/>
      <c r="GU69" s="37"/>
      <c r="GV69" s="37"/>
      <c r="GW69" s="37"/>
      <c r="GX69" s="37"/>
      <c r="GY69" s="37"/>
      <c r="GZ69" s="37"/>
      <c r="HA69" s="37"/>
      <c r="HB69" s="37"/>
      <c r="HC69" s="37"/>
      <c r="HD69" s="37"/>
      <c r="HE69" s="37"/>
      <c r="HF69" s="37"/>
      <c r="HG69" s="37"/>
      <c r="HH69" s="37"/>
      <c r="HI69" s="37"/>
      <c r="HJ69" s="37"/>
      <c r="HK69" s="37"/>
      <c r="HL69" s="37"/>
      <c r="HM69" s="37"/>
      <c r="HN69" s="37"/>
      <c r="HO69" s="37"/>
      <c r="HP69" s="37"/>
      <c r="HQ69" s="37"/>
      <c r="HR69" s="37"/>
      <c r="HS69" s="37"/>
      <c r="HT69" s="37"/>
      <c r="HU69" s="37"/>
      <c r="HV69" s="37"/>
      <c r="HW69" s="37"/>
      <c r="HX69" s="37"/>
      <c r="HY69" s="37"/>
      <c r="HZ69" s="37"/>
      <c r="IA69" s="37"/>
      <c r="IB69" s="37"/>
      <c r="IC69" s="37"/>
      <c r="ID69" s="37"/>
      <c r="IE69" s="37"/>
      <c r="IF69" s="37"/>
      <c r="IG69" s="37"/>
      <c r="IH69" s="37"/>
      <c r="II69" s="37"/>
      <c r="IJ69" s="37"/>
      <c r="IK69" s="37"/>
      <c r="IL69" s="37"/>
      <c r="IM69" s="37"/>
      <c r="IN69" s="37"/>
      <c r="IO69" s="37"/>
      <c r="IP69" s="37"/>
      <c r="IQ69" s="37"/>
      <c r="IR69" s="37"/>
      <c r="IS69" s="37"/>
      <c r="IT69" s="37"/>
      <c r="IU69" s="37"/>
      <c r="IV69" s="37"/>
      <c r="IW69" s="37"/>
      <c r="IX69" s="37"/>
      <c r="IY69" s="37"/>
      <c r="IZ69" s="37"/>
      <c r="JA69" s="37"/>
      <c r="JB69" s="37"/>
      <c r="JC69" s="37"/>
      <c r="JD69" s="37"/>
      <c r="JE69" s="37"/>
      <c r="JF69" s="37"/>
      <c r="JG69" s="37"/>
      <c r="JH69" s="37"/>
      <c r="JI69" s="37"/>
    </row>
    <row r="70" s="2" customFormat="1" ht="12" spans="1:269">
      <c r="A70" s="15">
        <v>62</v>
      </c>
      <c r="B70" s="15" t="s">
        <v>25</v>
      </c>
      <c r="C70" s="22" t="s">
        <v>91</v>
      </c>
      <c r="D70" s="17">
        <f t="shared" si="14"/>
        <v>1756.486457</v>
      </c>
      <c r="E70" s="17">
        <f t="shared" si="15"/>
        <v>0</v>
      </c>
      <c r="F70" s="18"/>
      <c r="G70" s="18"/>
      <c r="H70" s="18"/>
      <c r="I70" s="18"/>
      <c r="J70" s="18"/>
      <c r="K70" s="18"/>
      <c r="L70" s="18"/>
      <c r="M70" s="18"/>
      <c r="N70" s="18"/>
      <c r="O70" s="18"/>
      <c r="P70" s="18"/>
      <c r="Q70" s="18"/>
      <c r="R70" s="18"/>
      <c r="S70" s="30">
        <v>1756.486457</v>
      </c>
      <c r="T70" s="17">
        <f t="shared" si="16"/>
        <v>1756.486457</v>
      </c>
      <c r="U70" s="17">
        <f t="shared" si="12"/>
        <v>0</v>
      </c>
      <c r="V70" s="18"/>
      <c r="W70" s="18"/>
      <c r="X70" s="18"/>
      <c r="Y70" s="18"/>
      <c r="Z70" s="18"/>
      <c r="AA70" s="18"/>
      <c r="AB70" s="18"/>
      <c r="AC70" s="18"/>
      <c r="AD70" s="18"/>
      <c r="AE70" s="18"/>
      <c r="AF70" s="18"/>
      <c r="AG70" s="18"/>
      <c r="AH70" s="18"/>
      <c r="AI70" s="32">
        <v>1756.486457</v>
      </c>
      <c r="AJ70" s="40">
        <f t="shared" si="13"/>
        <v>1</v>
      </c>
      <c r="AK70" s="19" t="s">
        <v>27</v>
      </c>
      <c r="AL70" s="15" t="s">
        <v>28</v>
      </c>
      <c r="AM70" s="15"/>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37"/>
      <c r="GB70" s="37"/>
      <c r="GC70" s="37"/>
      <c r="GD70" s="37"/>
      <c r="GE70" s="37"/>
      <c r="GF70" s="37"/>
      <c r="GG70" s="37"/>
      <c r="GH70" s="37"/>
      <c r="GI70" s="37"/>
      <c r="GJ70" s="37"/>
      <c r="GK70" s="37"/>
      <c r="GL70" s="37"/>
      <c r="GM70" s="37"/>
      <c r="GN70" s="37"/>
      <c r="GO70" s="37"/>
      <c r="GP70" s="37"/>
      <c r="GQ70" s="37"/>
      <c r="GR70" s="37"/>
      <c r="GS70" s="37"/>
      <c r="GT70" s="37"/>
      <c r="GU70" s="37"/>
      <c r="GV70" s="37"/>
      <c r="GW70" s="37"/>
      <c r="GX70" s="37"/>
      <c r="GY70" s="37"/>
      <c r="GZ70" s="37"/>
      <c r="HA70" s="37"/>
      <c r="HB70" s="37"/>
      <c r="HC70" s="37"/>
      <c r="HD70" s="37"/>
      <c r="HE70" s="37"/>
      <c r="HF70" s="37"/>
      <c r="HG70" s="37"/>
      <c r="HH70" s="37"/>
      <c r="HI70" s="37"/>
      <c r="HJ70" s="37"/>
      <c r="HK70" s="37"/>
      <c r="HL70" s="37"/>
      <c r="HM70" s="37"/>
      <c r="HN70" s="37"/>
      <c r="HO70" s="37"/>
      <c r="HP70" s="37"/>
      <c r="HQ70" s="37"/>
      <c r="HR70" s="37"/>
      <c r="HS70" s="37"/>
      <c r="HT70" s="37"/>
      <c r="HU70" s="37"/>
      <c r="HV70" s="37"/>
      <c r="HW70" s="37"/>
      <c r="HX70" s="37"/>
      <c r="HY70" s="37"/>
      <c r="HZ70" s="37"/>
      <c r="IA70" s="37"/>
      <c r="IB70" s="37"/>
      <c r="IC70" s="37"/>
      <c r="ID70" s="37"/>
      <c r="IE70" s="37"/>
      <c r="IF70" s="37"/>
      <c r="IG70" s="37"/>
      <c r="IH70" s="37"/>
      <c r="II70" s="37"/>
      <c r="IJ70" s="37"/>
      <c r="IK70" s="37"/>
      <c r="IL70" s="37"/>
      <c r="IM70" s="37"/>
      <c r="IN70" s="37"/>
      <c r="IO70" s="37"/>
      <c r="IP70" s="37"/>
      <c r="IQ70" s="37"/>
      <c r="IR70" s="37"/>
      <c r="IS70" s="37"/>
      <c r="IT70" s="37"/>
      <c r="IU70" s="37"/>
      <c r="IV70" s="37"/>
      <c r="IW70" s="37"/>
      <c r="IX70" s="37"/>
      <c r="IY70" s="37"/>
      <c r="IZ70" s="37"/>
      <c r="JA70" s="37"/>
      <c r="JB70" s="37"/>
      <c r="JC70" s="37"/>
      <c r="JD70" s="37"/>
      <c r="JE70" s="37"/>
      <c r="JF70" s="37"/>
      <c r="JG70" s="37"/>
      <c r="JH70" s="37"/>
      <c r="JI70" s="37"/>
    </row>
    <row r="71" s="2" customFormat="1" ht="12" spans="1:269">
      <c r="A71" s="15">
        <v>63</v>
      </c>
      <c r="B71" s="15" t="s">
        <v>25</v>
      </c>
      <c r="C71" s="23" t="s">
        <v>92</v>
      </c>
      <c r="D71" s="17">
        <f t="shared" si="14"/>
        <v>201.886312</v>
      </c>
      <c r="E71" s="17">
        <f t="shared" si="15"/>
        <v>0</v>
      </c>
      <c r="F71" s="18"/>
      <c r="G71" s="18"/>
      <c r="H71" s="18"/>
      <c r="I71" s="18"/>
      <c r="J71" s="18"/>
      <c r="K71" s="18"/>
      <c r="L71" s="18"/>
      <c r="M71" s="18"/>
      <c r="N71" s="18"/>
      <c r="O71" s="18"/>
      <c r="P71" s="18"/>
      <c r="Q71" s="18"/>
      <c r="R71" s="18"/>
      <c r="S71" s="31">
        <v>201.886312</v>
      </c>
      <c r="T71" s="17">
        <f t="shared" si="16"/>
        <v>201.886312</v>
      </c>
      <c r="U71" s="17">
        <f t="shared" si="12"/>
        <v>0</v>
      </c>
      <c r="V71" s="18"/>
      <c r="W71" s="18"/>
      <c r="X71" s="18"/>
      <c r="Y71" s="18"/>
      <c r="Z71" s="18"/>
      <c r="AA71" s="18"/>
      <c r="AB71" s="18"/>
      <c r="AC71" s="18"/>
      <c r="AD71" s="18"/>
      <c r="AE71" s="18"/>
      <c r="AF71" s="18"/>
      <c r="AG71" s="18"/>
      <c r="AH71" s="18"/>
      <c r="AI71" s="32">
        <v>201.886312</v>
      </c>
      <c r="AJ71" s="40">
        <f t="shared" si="13"/>
        <v>1</v>
      </c>
      <c r="AK71" s="19" t="s">
        <v>27</v>
      </c>
      <c r="AL71" s="15" t="s">
        <v>28</v>
      </c>
      <c r="AM71" s="15"/>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37"/>
      <c r="FL71" s="37"/>
      <c r="FM71" s="37"/>
      <c r="FN71" s="37"/>
      <c r="FO71" s="37"/>
      <c r="FP71" s="37"/>
      <c r="FQ71" s="37"/>
      <c r="FR71" s="37"/>
      <c r="FS71" s="37"/>
      <c r="FT71" s="37"/>
      <c r="FU71" s="37"/>
      <c r="FV71" s="37"/>
      <c r="FW71" s="37"/>
      <c r="FX71" s="37"/>
      <c r="FY71" s="37"/>
      <c r="FZ71" s="37"/>
      <c r="GA71" s="37"/>
      <c r="GB71" s="37"/>
      <c r="GC71" s="37"/>
      <c r="GD71" s="37"/>
      <c r="GE71" s="37"/>
      <c r="GF71" s="37"/>
      <c r="GG71" s="37"/>
      <c r="GH71" s="37"/>
      <c r="GI71" s="37"/>
      <c r="GJ71" s="37"/>
      <c r="GK71" s="37"/>
      <c r="GL71" s="37"/>
      <c r="GM71" s="37"/>
      <c r="GN71" s="37"/>
      <c r="GO71" s="37"/>
      <c r="GP71" s="37"/>
      <c r="GQ71" s="37"/>
      <c r="GR71" s="37"/>
      <c r="GS71" s="37"/>
      <c r="GT71" s="37"/>
      <c r="GU71" s="37"/>
      <c r="GV71" s="37"/>
      <c r="GW71" s="37"/>
      <c r="GX71" s="37"/>
      <c r="GY71" s="37"/>
      <c r="GZ71" s="37"/>
      <c r="HA71" s="37"/>
      <c r="HB71" s="37"/>
      <c r="HC71" s="37"/>
      <c r="HD71" s="37"/>
      <c r="HE71" s="37"/>
      <c r="HF71" s="37"/>
      <c r="HG71" s="37"/>
      <c r="HH71" s="37"/>
      <c r="HI71" s="37"/>
      <c r="HJ71" s="37"/>
      <c r="HK71" s="37"/>
      <c r="HL71" s="37"/>
      <c r="HM71" s="37"/>
      <c r="HN71" s="37"/>
      <c r="HO71" s="37"/>
      <c r="HP71" s="37"/>
      <c r="HQ71" s="37"/>
      <c r="HR71" s="37"/>
      <c r="HS71" s="37"/>
      <c r="HT71" s="37"/>
      <c r="HU71" s="37"/>
      <c r="HV71" s="37"/>
      <c r="HW71" s="37"/>
      <c r="HX71" s="37"/>
      <c r="HY71" s="37"/>
      <c r="HZ71" s="37"/>
      <c r="IA71" s="37"/>
      <c r="IB71" s="37"/>
      <c r="IC71" s="37"/>
      <c r="ID71" s="37"/>
      <c r="IE71" s="37"/>
      <c r="IF71" s="37"/>
      <c r="IG71" s="37"/>
      <c r="IH71" s="37"/>
      <c r="II71" s="37"/>
      <c r="IJ71" s="37"/>
      <c r="IK71" s="37"/>
      <c r="IL71" s="37"/>
      <c r="IM71" s="37"/>
      <c r="IN71" s="37"/>
      <c r="IO71" s="37"/>
      <c r="IP71" s="37"/>
      <c r="IQ71" s="37"/>
      <c r="IR71" s="37"/>
      <c r="IS71" s="37"/>
      <c r="IT71" s="37"/>
      <c r="IU71" s="37"/>
      <c r="IV71" s="37"/>
      <c r="IW71" s="37"/>
      <c r="IX71" s="37"/>
      <c r="IY71" s="37"/>
      <c r="IZ71" s="37"/>
      <c r="JA71" s="37"/>
      <c r="JB71" s="37"/>
      <c r="JC71" s="37"/>
      <c r="JD71" s="37"/>
      <c r="JE71" s="37"/>
      <c r="JF71" s="37"/>
      <c r="JG71" s="37"/>
      <c r="JH71" s="37"/>
      <c r="JI71" s="37"/>
    </row>
    <row r="72" s="2" customFormat="1" ht="12" spans="1:269">
      <c r="A72" s="15">
        <v>64</v>
      </c>
      <c r="B72" s="15" t="s">
        <v>25</v>
      </c>
      <c r="C72" s="22" t="s">
        <v>92</v>
      </c>
      <c r="D72" s="17">
        <f t="shared" si="14"/>
        <v>1156.109154</v>
      </c>
      <c r="E72" s="17">
        <f t="shared" si="15"/>
        <v>0</v>
      </c>
      <c r="F72" s="18"/>
      <c r="G72" s="18"/>
      <c r="H72" s="18"/>
      <c r="I72" s="18"/>
      <c r="J72" s="18"/>
      <c r="K72" s="18"/>
      <c r="L72" s="18"/>
      <c r="M72" s="18"/>
      <c r="N72" s="18"/>
      <c r="O72" s="18"/>
      <c r="P72" s="18"/>
      <c r="Q72" s="18"/>
      <c r="R72" s="18"/>
      <c r="S72" s="30">
        <v>1156.109154</v>
      </c>
      <c r="T72" s="17">
        <f t="shared" si="16"/>
        <v>1156.109154</v>
      </c>
      <c r="U72" s="17">
        <f t="shared" si="12"/>
        <v>0</v>
      </c>
      <c r="V72" s="18"/>
      <c r="W72" s="18"/>
      <c r="X72" s="18"/>
      <c r="Y72" s="18"/>
      <c r="Z72" s="18"/>
      <c r="AA72" s="18"/>
      <c r="AB72" s="18"/>
      <c r="AC72" s="18"/>
      <c r="AD72" s="18"/>
      <c r="AE72" s="18"/>
      <c r="AF72" s="18"/>
      <c r="AG72" s="18"/>
      <c r="AH72" s="18"/>
      <c r="AI72" s="32">
        <v>1156.109154</v>
      </c>
      <c r="AJ72" s="40">
        <f t="shared" si="13"/>
        <v>1</v>
      </c>
      <c r="AK72" s="19" t="s">
        <v>27</v>
      </c>
      <c r="AL72" s="15" t="s">
        <v>28</v>
      </c>
      <c r="AM72" s="15"/>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37"/>
      <c r="FL72" s="37"/>
      <c r="FM72" s="37"/>
      <c r="FN72" s="37"/>
      <c r="FO72" s="37"/>
      <c r="FP72" s="37"/>
      <c r="FQ72" s="37"/>
      <c r="FR72" s="37"/>
      <c r="FS72" s="37"/>
      <c r="FT72" s="37"/>
      <c r="FU72" s="37"/>
      <c r="FV72" s="37"/>
      <c r="FW72" s="37"/>
      <c r="FX72" s="37"/>
      <c r="FY72" s="37"/>
      <c r="FZ72" s="37"/>
      <c r="GA72" s="37"/>
      <c r="GB72" s="37"/>
      <c r="GC72" s="37"/>
      <c r="GD72" s="37"/>
      <c r="GE72" s="37"/>
      <c r="GF72" s="37"/>
      <c r="GG72" s="37"/>
      <c r="GH72" s="37"/>
      <c r="GI72" s="37"/>
      <c r="GJ72" s="37"/>
      <c r="GK72" s="37"/>
      <c r="GL72" s="37"/>
      <c r="GM72" s="37"/>
      <c r="GN72" s="37"/>
      <c r="GO72" s="37"/>
      <c r="GP72" s="37"/>
      <c r="GQ72" s="37"/>
      <c r="GR72" s="37"/>
      <c r="GS72" s="37"/>
      <c r="GT72" s="37"/>
      <c r="GU72" s="37"/>
      <c r="GV72" s="37"/>
      <c r="GW72" s="37"/>
      <c r="GX72" s="37"/>
      <c r="GY72" s="37"/>
      <c r="GZ72" s="37"/>
      <c r="HA72" s="37"/>
      <c r="HB72" s="37"/>
      <c r="HC72" s="37"/>
      <c r="HD72" s="37"/>
      <c r="HE72" s="37"/>
      <c r="HF72" s="37"/>
      <c r="HG72" s="37"/>
      <c r="HH72" s="37"/>
      <c r="HI72" s="37"/>
      <c r="HJ72" s="37"/>
      <c r="HK72" s="37"/>
      <c r="HL72" s="37"/>
      <c r="HM72" s="37"/>
      <c r="HN72" s="37"/>
      <c r="HO72" s="37"/>
      <c r="HP72" s="37"/>
      <c r="HQ72" s="37"/>
      <c r="HR72" s="37"/>
      <c r="HS72" s="37"/>
      <c r="HT72" s="37"/>
      <c r="HU72" s="37"/>
      <c r="HV72" s="37"/>
      <c r="HW72" s="37"/>
      <c r="HX72" s="37"/>
      <c r="HY72" s="37"/>
      <c r="HZ72" s="37"/>
      <c r="IA72" s="37"/>
      <c r="IB72" s="37"/>
      <c r="IC72" s="37"/>
      <c r="ID72" s="37"/>
      <c r="IE72" s="37"/>
      <c r="IF72" s="37"/>
      <c r="IG72" s="37"/>
      <c r="IH72" s="37"/>
      <c r="II72" s="37"/>
      <c r="IJ72" s="37"/>
      <c r="IK72" s="37"/>
      <c r="IL72" s="37"/>
      <c r="IM72" s="37"/>
      <c r="IN72" s="37"/>
      <c r="IO72" s="37"/>
      <c r="IP72" s="37"/>
      <c r="IQ72" s="37"/>
      <c r="IR72" s="37"/>
      <c r="IS72" s="37"/>
      <c r="IT72" s="37"/>
      <c r="IU72" s="37"/>
      <c r="IV72" s="37"/>
      <c r="IW72" s="37"/>
      <c r="IX72" s="37"/>
      <c r="IY72" s="37"/>
      <c r="IZ72" s="37"/>
      <c r="JA72" s="37"/>
      <c r="JB72" s="37"/>
      <c r="JC72" s="37"/>
      <c r="JD72" s="37"/>
      <c r="JE72" s="37"/>
      <c r="JF72" s="37"/>
      <c r="JG72" s="37"/>
      <c r="JH72" s="37"/>
      <c r="JI72" s="37"/>
    </row>
    <row r="73" s="2" customFormat="1" ht="24" spans="1:269">
      <c r="A73" s="15">
        <v>65</v>
      </c>
      <c r="B73" s="15" t="s">
        <v>25</v>
      </c>
      <c r="C73" s="23" t="s">
        <v>93</v>
      </c>
      <c r="D73" s="17">
        <f t="shared" si="14"/>
        <v>2144.001026</v>
      </c>
      <c r="E73" s="17">
        <f t="shared" si="15"/>
        <v>0</v>
      </c>
      <c r="F73" s="18"/>
      <c r="G73" s="18"/>
      <c r="H73" s="18"/>
      <c r="I73" s="18"/>
      <c r="J73" s="18"/>
      <c r="K73" s="18"/>
      <c r="L73" s="18"/>
      <c r="M73" s="18"/>
      <c r="N73" s="18"/>
      <c r="O73" s="18"/>
      <c r="P73" s="18"/>
      <c r="Q73" s="18"/>
      <c r="R73" s="18"/>
      <c r="S73" s="31">
        <v>2144.001026</v>
      </c>
      <c r="T73" s="17">
        <f t="shared" si="16"/>
        <v>2144.001026</v>
      </c>
      <c r="U73" s="17">
        <f t="shared" si="12"/>
        <v>0</v>
      </c>
      <c r="V73" s="18"/>
      <c r="W73" s="18"/>
      <c r="X73" s="18"/>
      <c r="Y73" s="18"/>
      <c r="Z73" s="18"/>
      <c r="AA73" s="18"/>
      <c r="AB73" s="18"/>
      <c r="AC73" s="18"/>
      <c r="AD73" s="18"/>
      <c r="AE73" s="18"/>
      <c r="AF73" s="18"/>
      <c r="AG73" s="18"/>
      <c r="AH73" s="18"/>
      <c r="AI73" s="32">
        <v>2144.001026</v>
      </c>
      <c r="AJ73" s="40">
        <f t="shared" si="13"/>
        <v>1</v>
      </c>
      <c r="AK73" s="19" t="s">
        <v>27</v>
      </c>
      <c r="AL73" s="15" t="s">
        <v>28</v>
      </c>
      <c r="AM73" s="15"/>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37"/>
      <c r="FL73" s="37"/>
      <c r="FM73" s="37"/>
      <c r="FN73" s="37"/>
      <c r="FO73" s="37"/>
      <c r="FP73" s="37"/>
      <c r="FQ73" s="37"/>
      <c r="FR73" s="37"/>
      <c r="FS73" s="37"/>
      <c r="FT73" s="37"/>
      <c r="FU73" s="37"/>
      <c r="FV73" s="37"/>
      <c r="FW73" s="37"/>
      <c r="FX73" s="37"/>
      <c r="FY73" s="37"/>
      <c r="FZ73" s="37"/>
      <c r="GA73" s="37"/>
      <c r="GB73" s="37"/>
      <c r="GC73" s="37"/>
      <c r="GD73" s="37"/>
      <c r="GE73" s="37"/>
      <c r="GF73" s="37"/>
      <c r="GG73" s="37"/>
      <c r="GH73" s="37"/>
      <c r="GI73" s="37"/>
      <c r="GJ73" s="37"/>
      <c r="GK73" s="37"/>
      <c r="GL73" s="37"/>
      <c r="GM73" s="37"/>
      <c r="GN73" s="37"/>
      <c r="GO73" s="37"/>
      <c r="GP73" s="37"/>
      <c r="GQ73" s="37"/>
      <c r="GR73" s="37"/>
      <c r="GS73" s="37"/>
      <c r="GT73" s="37"/>
      <c r="GU73" s="37"/>
      <c r="GV73" s="37"/>
      <c r="GW73" s="37"/>
      <c r="GX73" s="37"/>
      <c r="GY73" s="37"/>
      <c r="GZ73" s="37"/>
      <c r="HA73" s="37"/>
      <c r="HB73" s="37"/>
      <c r="HC73" s="37"/>
      <c r="HD73" s="37"/>
      <c r="HE73" s="37"/>
      <c r="HF73" s="37"/>
      <c r="HG73" s="37"/>
      <c r="HH73" s="37"/>
      <c r="HI73" s="37"/>
      <c r="HJ73" s="37"/>
      <c r="HK73" s="37"/>
      <c r="HL73" s="37"/>
      <c r="HM73" s="37"/>
      <c r="HN73" s="37"/>
      <c r="HO73" s="37"/>
      <c r="HP73" s="37"/>
      <c r="HQ73" s="37"/>
      <c r="HR73" s="37"/>
      <c r="HS73" s="37"/>
      <c r="HT73" s="37"/>
      <c r="HU73" s="37"/>
      <c r="HV73" s="37"/>
      <c r="HW73" s="37"/>
      <c r="HX73" s="37"/>
      <c r="HY73" s="37"/>
      <c r="HZ73" s="37"/>
      <c r="IA73" s="37"/>
      <c r="IB73" s="37"/>
      <c r="IC73" s="37"/>
      <c r="ID73" s="37"/>
      <c r="IE73" s="37"/>
      <c r="IF73" s="37"/>
      <c r="IG73" s="37"/>
      <c r="IH73" s="37"/>
      <c r="II73" s="37"/>
      <c r="IJ73" s="37"/>
      <c r="IK73" s="37"/>
      <c r="IL73" s="37"/>
      <c r="IM73" s="37"/>
      <c r="IN73" s="37"/>
      <c r="IO73" s="37"/>
      <c r="IP73" s="37"/>
      <c r="IQ73" s="37"/>
      <c r="IR73" s="37"/>
      <c r="IS73" s="37"/>
      <c r="IT73" s="37"/>
      <c r="IU73" s="37"/>
      <c r="IV73" s="37"/>
      <c r="IW73" s="37"/>
      <c r="IX73" s="37"/>
      <c r="IY73" s="37"/>
      <c r="IZ73" s="37"/>
      <c r="JA73" s="37"/>
      <c r="JB73" s="37"/>
      <c r="JC73" s="37"/>
      <c r="JD73" s="37"/>
      <c r="JE73" s="37"/>
      <c r="JF73" s="37"/>
      <c r="JG73" s="37"/>
      <c r="JH73" s="37"/>
      <c r="JI73" s="37"/>
    </row>
    <row r="74" s="2" customFormat="1" ht="24" spans="1:269">
      <c r="A74" s="15">
        <v>66</v>
      </c>
      <c r="B74" s="15" t="s">
        <v>25</v>
      </c>
      <c r="C74" s="23" t="s">
        <v>94</v>
      </c>
      <c r="D74" s="17">
        <f t="shared" si="14"/>
        <v>112.19302</v>
      </c>
      <c r="E74" s="17">
        <f t="shared" si="15"/>
        <v>0</v>
      </c>
      <c r="F74" s="18"/>
      <c r="G74" s="18"/>
      <c r="H74" s="18"/>
      <c r="I74" s="18"/>
      <c r="J74" s="18"/>
      <c r="K74" s="18"/>
      <c r="L74" s="18"/>
      <c r="M74" s="18"/>
      <c r="N74" s="18"/>
      <c r="O74" s="18"/>
      <c r="P74" s="18"/>
      <c r="Q74" s="18"/>
      <c r="R74" s="18"/>
      <c r="S74" s="31">
        <v>112.19302</v>
      </c>
      <c r="T74" s="17">
        <f t="shared" si="16"/>
        <v>112.19302</v>
      </c>
      <c r="U74" s="17">
        <f t="shared" si="12"/>
        <v>0</v>
      </c>
      <c r="V74" s="18"/>
      <c r="W74" s="18"/>
      <c r="X74" s="18"/>
      <c r="Y74" s="18"/>
      <c r="Z74" s="18"/>
      <c r="AA74" s="18"/>
      <c r="AB74" s="18"/>
      <c r="AC74" s="18"/>
      <c r="AD74" s="18"/>
      <c r="AE74" s="18"/>
      <c r="AF74" s="18"/>
      <c r="AG74" s="18"/>
      <c r="AH74" s="18"/>
      <c r="AI74" s="32">
        <v>112.19302</v>
      </c>
      <c r="AJ74" s="40">
        <f t="shared" si="13"/>
        <v>1</v>
      </c>
      <c r="AK74" s="19" t="s">
        <v>27</v>
      </c>
      <c r="AL74" s="15" t="s">
        <v>28</v>
      </c>
      <c r="AM74" s="15"/>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c r="EJ74" s="37"/>
      <c r="EK74" s="37"/>
      <c r="EL74" s="37"/>
      <c r="EM74" s="37"/>
      <c r="EN74" s="37"/>
      <c r="EO74" s="37"/>
      <c r="EP74" s="37"/>
      <c r="EQ74" s="37"/>
      <c r="ER74" s="37"/>
      <c r="ES74" s="37"/>
      <c r="ET74" s="37"/>
      <c r="EU74" s="37"/>
      <c r="EV74" s="37"/>
      <c r="EW74" s="37"/>
      <c r="EX74" s="37"/>
      <c r="EY74" s="37"/>
      <c r="EZ74" s="37"/>
      <c r="FA74" s="37"/>
      <c r="FB74" s="37"/>
      <c r="FC74" s="37"/>
      <c r="FD74" s="37"/>
      <c r="FE74" s="37"/>
      <c r="FF74" s="37"/>
      <c r="FG74" s="37"/>
      <c r="FH74" s="37"/>
      <c r="FI74" s="37"/>
      <c r="FJ74" s="37"/>
      <c r="FK74" s="37"/>
      <c r="FL74" s="37"/>
      <c r="FM74" s="37"/>
      <c r="FN74" s="37"/>
      <c r="FO74" s="37"/>
      <c r="FP74" s="37"/>
      <c r="FQ74" s="37"/>
      <c r="FR74" s="37"/>
      <c r="FS74" s="37"/>
      <c r="FT74" s="37"/>
      <c r="FU74" s="37"/>
      <c r="FV74" s="37"/>
      <c r="FW74" s="37"/>
      <c r="FX74" s="37"/>
      <c r="FY74" s="37"/>
      <c r="FZ74" s="37"/>
      <c r="GA74" s="37"/>
      <c r="GB74" s="37"/>
      <c r="GC74" s="37"/>
      <c r="GD74" s="37"/>
      <c r="GE74" s="37"/>
      <c r="GF74" s="37"/>
      <c r="GG74" s="37"/>
      <c r="GH74" s="37"/>
      <c r="GI74" s="37"/>
      <c r="GJ74" s="37"/>
      <c r="GK74" s="37"/>
      <c r="GL74" s="37"/>
      <c r="GM74" s="37"/>
      <c r="GN74" s="37"/>
      <c r="GO74" s="37"/>
      <c r="GP74" s="37"/>
      <c r="GQ74" s="37"/>
      <c r="GR74" s="37"/>
      <c r="GS74" s="37"/>
      <c r="GT74" s="37"/>
      <c r="GU74" s="37"/>
      <c r="GV74" s="37"/>
      <c r="GW74" s="37"/>
      <c r="GX74" s="37"/>
      <c r="GY74" s="37"/>
      <c r="GZ74" s="37"/>
      <c r="HA74" s="37"/>
      <c r="HB74" s="37"/>
      <c r="HC74" s="37"/>
      <c r="HD74" s="37"/>
      <c r="HE74" s="37"/>
      <c r="HF74" s="37"/>
      <c r="HG74" s="37"/>
      <c r="HH74" s="37"/>
      <c r="HI74" s="37"/>
      <c r="HJ74" s="37"/>
      <c r="HK74" s="37"/>
      <c r="HL74" s="37"/>
      <c r="HM74" s="37"/>
      <c r="HN74" s="37"/>
      <c r="HO74" s="37"/>
      <c r="HP74" s="37"/>
      <c r="HQ74" s="37"/>
      <c r="HR74" s="37"/>
      <c r="HS74" s="37"/>
      <c r="HT74" s="37"/>
      <c r="HU74" s="37"/>
      <c r="HV74" s="37"/>
      <c r="HW74" s="37"/>
      <c r="HX74" s="37"/>
      <c r="HY74" s="37"/>
      <c r="HZ74" s="37"/>
      <c r="IA74" s="37"/>
      <c r="IB74" s="37"/>
      <c r="IC74" s="37"/>
      <c r="ID74" s="37"/>
      <c r="IE74" s="37"/>
      <c r="IF74" s="37"/>
      <c r="IG74" s="37"/>
      <c r="IH74" s="37"/>
      <c r="II74" s="37"/>
      <c r="IJ74" s="37"/>
      <c r="IK74" s="37"/>
      <c r="IL74" s="37"/>
      <c r="IM74" s="37"/>
      <c r="IN74" s="37"/>
      <c r="IO74" s="37"/>
      <c r="IP74" s="37"/>
      <c r="IQ74" s="37"/>
      <c r="IR74" s="37"/>
      <c r="IS74" s="37"/>
      <c r="IT74" s="37"/>
      <c r="IU74" s="37"/>
      <c r="IV74" s="37"/>
      <c r="IW74" s="37"/>
      <c r="IX74" s="37"/>
      <c r="IY74" s="37"/>
      <c r="IZ74" s="37"/>
      <c r="JA74" s="37"/>
      <c r="JB74" s="37"/>
      <c r="JC74" s="37"/>
      <c r="JD74" s="37"/>
      <c r="JE74" s="37"/>
      <c r="JF74" s="37"/>
      <c r="JG74" s="37"/>
      <c r="JH74" s="37"/>
      <c r="JI74" s="37"/>
    </row>
    <row r="75" s="2" customFormat="1" ht="24" spans="1:269">
      <c r="A75" s="15">
        <v>67</v>
      </c>
      <c r="B75" s="15" t="s">
        <v>25</v>
      </c>
      <c r="C75" s="23" t="s">
        <v>94</v>
      </c>
      <c r="D75" s="17">
        <f t="shared" si="14"/>
        <v>43.199059</v>
      </c>
      <c r="E75" s="17">
        <f t="shared" si="15"/>
        <v>0</v>
      </c>
      <c r="F75" s="18"/>
      <c r="G75" s="18"/>
      <c r="H75" s="18"/>
      <c r="I75" s="18"/>
      <c r="J75" s="18"/>
      <c r="K75" s="18"/>
      <c r="L75" s="18"/>
      <c r="M75" s="18"/>
      <c r="N75" s="18"/>
      <c r="O75" s="18"/>
      <c r="P75" s="18"/>
      <c r="Q75" s="18"/>
      <c r="R75" s="18"/>
      <c r="S75" s="31">
        <v>43.199059</v>
      </c>
      <c r="T75" s="17">
        <f t="shared" si="16"/>
        <v>43.199059</v>
      </c>
      <c r="U75" s="17">
        <f t="shared" si="12"/>
        <v>0</v>
      </c>
      <c r="V75" s="18"/>
      <c r="W75" s="18"/>
      <c r="X75" s="18"/>
      <c r="Y75" s="18"/>
      <c r="Z75" s="18"/>
      <c r="AA75" s="18"/>
      <c r="AB75" s="18"/>
      <c r="AC75" s="18"/>
      <c r="AD75" s="18"/>
      <c r="AE75" s="18"/>
      <c r="AF75" s="18"/>
      <c r="AG75" s="18"/>
      <c r="AH75" s="18"/>
      <c r="AI75" s="32">
        <v>43.199059</v>
      </c>
      <c r="AJ75" s="40">
        <f t="shared" si="13"/>
        <v>1</v>
      </c>
      <c r="AK75" s="19" t="s">
        <v>27</v>
      </c>
      <c r="AL75" s="15" t="s">
        <v>28</v>
      </c>
      <c r="AM75" s="15"/>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P75" s="37"/>
      <c r="EQ75" s="37"/>
      <c r="ER75" s="37"/>
      <c r="ES75" s="37"/>
      <c r="ET75" s="37"/>
      <c r="EU75" s="37"/>
      <c r="EV75" s="37"/>
      <c r="EW75" s="37"/>
      <c r="EX75" s="37"/>
      <c r="EY75" s="37"/>
      <c r="EZ75" s="37"/>
      <c r="FA75" s="37"/>
      <c r="FB75" s="37"/>
      <c r="FC75" s="37"/>
      <c r="FD75" s="37"/>
      <c r="FE75" s="37"/>
      <c r="FF75" s="37"/>
      <c r="FG75" s="37"/>
      <c r="FH75" s="37"/>
      <c r="FI75" s="37"/>
      <c r="FJ75" s="37"/>
      <c r="FK75" s="37"/>
      <c r="FL75" s="37"/>
      <c r="FM75" s="37"/>
      <c r="FN75" s="37"/>
      <c r="FO75" s="37"/>
      <c r="FP75" s="37"/>
      <c r="FQ75" s="37"/>
      <c r="FR75" s="37"/>
      <c r="FS75" s="37"/>
      <c r="FT75" s="37"/>
      <c r="FU75" s="37"/>
      <c r="FV75" s="37"/>
      <c r="FW75" s="37"/>
      <c r="FX75" s="37"/>
      <c r="FY75" s="37"/>
      <c r="FZ75" s="37"/>
      <c r="GA75" s="37"/>
      <c r="GB75" s="37"/>
      <c r="GC75" s="37"/>
      <c r="GD75" s="37"/>
      <c r="GE75" s="37"/>
      <c r="GF75" s="37"/>
      <c r="GG75" s="37"/>
      <c r="GH75" s="37"/>
      <c r="GI75" s="37"/>
      <c r="GJ75" s="37"/>
      <c r="GK75" s="37"/>
      <c r="GL75" s="37"/>
      <c r="GM75" s="37"/>
      <c r="GN75" s="37"/>
      <c r="GO75" s="37"/>
      <c r="GP75" s="37"/>
      <c r="GQ75" s="37"/>
      <c r="GR75" s="37"/>
      <c r="GS75" s="37"/>
      <c r="GT75" s="37"/>
      <c r="GU75" s="37"/>
      <c r="GV75" s="37"/>
      <c r="GW75" s="37"/>
      <c r="GX75" s="37"/>
      <c r="GY75" s="37"/>
      <c r="GZ75" s="37"/>
      <c r="HA75" s="37"/>
      <c r="HB75" s="37"/>
      <c r="HC75" s="37"/>
      <c r="HD75" s="37"/>
      <c r="HE75" s="37"/>
      <c r="HF75" s="37"/>
      <c r="HG75" s="37"/>
      <c r="HH75" s="37"/>
      <c r="HI75" s="37"/>
      <c r="HJ75" s="37"/>
      <c r="HK75" s="37"/>
      <c r="HL75" s="37"/>
      <c r="HM75" s="37"/>
      <c r="HN75" s="37"/>
      <c r="HO75" s="37"/>
      <c r="HP75" s="37"/>
      <c r="HQ75" s="37"/>
      <c r="HR75" s="37"/>
      <c r="HS75" s="37"/>
      <c r="HT75" s="37"/>
      <c r="HU75" s="37"/>
      <c r="HV75" s="37"/>
      <c r="HW75" s="37"/>
      <c r="HX75" s="37"/>
      <c r="HY75" s="37"/>
      <c r="HZ75" s="37"/>
      <c r="IA75" s="37"/>
      <c r="IB75" s="37"/>
      <c r="IC75" s="37"/>
      <c r="ID75" s="37"/>
      <c r="IE75" s="37"/>
      <c r="IF75" s="37"/>
      <c r="IG75" s="37"/>
      <c r="IH75" s="37"/>
      <c r="II75" s="37"/>
      <c r="IJ75" s="37"/>
      <c r="IK75" s="37"/>
      <c r="IL75" s="37"/>
      <c r="IM75" s="37"/>
      <c r="IN75" s="37"/>
      <c r="IO75" s="37"/>
      <c r="IP75" s="37"/>
      <c r="IQ75" s="37"/>
      <c r="IR75" s="37"/>
      <c r="IS75" s="37"/>
      <c r="IT75" s="37"/>
      <c r="IU75" s="37"/>
      <c r="IV75" s="37"/>
      <c r="IW75" s="37"/>
      <c r="IX75" s="37"/>
      <c r="IY75" s="37"/>
      <c r="IZ75" s="37"/>
      <c r="JA75" s="37"/>
      <c r="JB75" s="37"/>
      <c r="JC75" s="37"/>
      <c r="JD75" s="37"/>
      <c r="JE75" s="37"/>
      <c r="JF75" s="37"/>
      <c r="JG75" s="37"/>
      <c r="JH75" s="37"/>
      <c r="JI75" s="37"/>
    </row>
    <row r="76" s="2" customFormat="1" ht="24" spans="1:269">
      <c r="A76" s="15">
        <v>68</v>
      </c>
      <c r="B76" s="15" t="s">
        <v>25</v>
      </c>
      <c r="C76" s="22" t="s">
        <v>94</v>
      </c>
      <c r="D76" s="17">
        <f t="shared" si="14"/>
        <v>19.062615</v>
      </c>
      <c r="E76" s="17">
        <f t="shared" si="15"/>
        <v>0</v>
      </c>
      <c r="F76" s="18"/>
      <c r="G76" s="18"/>
      <c r="H76" s="18"/>
      <c r="I76" s="18"/>
      <c r="J76" s="18"/>
      <c r="K76" s="18"/>
      <c r="L76" s="18"/>
      <c r="M76" s="18"/>
      <c r="N76" s="18"/>
      <c r="O76" s="18"/>
      <c r="P76" s="18"/>
      <c r="Q76" s="18"/>
      <c r="R76" s="18"/>
      <c r="S76" s="30">
        <v>19.062615</v>
      </c>
      <c r="T76" s="17">
        <f t="shared" si="16"/>
        <v>19.062615</v>
      </c>
      <c r="U76" s="17">
        <f t="shared" si="12"/>
        <v>0</v>
      </c>
      <c r="V76" s="18"/>
      <c r="W76" s="18"/>
      <c r="X76" s="18"/>
      <c r="Y76" s="18"/>
      <c r="Z76" s="18"/>
      <c r="AA76" s="18"/>
      <c r="AB76" s="18"/>
      <c r="AC76" s="18"/>
      <c r="AD76" s="18"/>
      <c r="AE76" s="18"/>
      <c r="AF76" s="18"/>
      <c r="AG76" s="18"/>
      <c r="AH76" s="18"/>
      <c r="AI76" s="32">
        <v>19.062615</v>
      </c>
      <c r="AJ76" s="40">
        <f t="shared" si="13"/>
        <v>1</v>
      </c>
      <c r="AK76" s="19" t="s">
        <v>27</v>
      </c>
      <c r="AL76" s="15" t="s">
        <v>28</v>
      </c>
      <c r="AM76" s="15"/>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37"/>
      <c r="GB76" s="37"/>
      <c r="GC76" s="37"/>
      <c r="GD76" s="37"/>
      <c r="GE76" s="37"/>
      <c r="GF76" s="37"/>
      <c r="GG76" s="37"/>
      <c r="GH76" s="37"/>
      <c r="GI76" s="37"/>
      <c r="GJ76" s="37"/>
      <c r="GK76" s="37"/>
      <c r="GL76" s="37"/>
      <c r="GM76" s="37"/>
      <c r="GN76" s="37"/>
      <c r="GO76" s="37"/>
      <c r="GP76" s="37"/>
      <c r="GQ76" s="37"/>
      <c r="GR76" s="37"/>
      <c r="GS76" s="37"/>
      <c r="GT76" s="37"/>
      <c r="GU76" s="37"/>
      <c r="GV76" s="37"/>
      <c r="GW76" s="37"/>
      <c r="GX76" s="37"/>
      <c r="GY76" s="37"/>
      <c r="GZ76" s="37"/>
      <c r="HA76" s="37"/>
      <c r="HB76" s="37"/>
      <c r="HC76" s="37"/>
      <c r="HD76" s="37"/>
      <c r="HE76" s="37"/>
      <c r="HF76" s="37"/>
      <c r="HG76" s="37"/>
      <c r="HH76" s="37"/>
      <c r="HI76" s="37"/>
      <c r="HJ76" s="37"/>
      <c r="HK76" s="37"/>
      <c r="HL76" s="37"/>
      <c r="HM76" s="37"/>
      <c r="HN76" s="37"/>
      <c r="HO76" s="37"/>
      <c r="HP76" s="37"/>
      <c r="HQ76" s="37"/>
      <c r="HR76" s="37"/>
      <c r="HS76" s="37"/>
      <c r="HT76" s="37"/>
      <c r="HU76" s="37"/>
      <c r="HV76" s="37"/>
      <c r="HW76" s="37"/>
      <c r="HX76" s="37"/>
      <c r="HY76" s="37"/>
      <c r="HZ76" s="37"/>
      <c r="IA76" s="37"/>
      <c r="IB76" s="37"/>
      <c r="IC76" s="37"/>
      <c r="ID76" s="37"/>
      <c r="IE76" s="37"/>
      <c r="IF76" s="37"/>
      <c r="IG76" s="37"/>
      <c r="IH76" s="37"/>
      <c r="II76" s="37"/>
      <c r="IJ76" s="37"/>
      <c r="IK76" s="37"/>
      <c r="IL76" s="37"/>
      <c r="IM76" s="37"/>
      <c r="IN76" s="37"/>
      <c r="IO76" s="37"/>
      <c r="IP76" s="37"/>
      <c r="IQ76" s="37"/>
      <c r="IR76" s="37"/>
      <c r="IS76" s="37"/>
      <c r="IT76" s="37"/>
      <c r="IU76" s="37"/>
      <c r="IV76" s="37"/>
      <c r="IW76" s="37"/>
      <c r="IX76" s="37"/>
      <c r="IY76" s="37"/>
      <c r="IZ76" s="37"/>
      <c r="JA76" s="37"/>
      <c r="JB76" s="37"/>
      <c r="JC76" s="37"/>
      <c r="JD76" s="37"/>
      <c r="JE76" s="37"/>
      <c r="JF76" s="37"/>
      <c r="JG76" s="37"/>
      <c r="JH76" s="37"/>
      <c r="JI76" s="37"/>
    </row>
    <row r="77" s="2" customFormat="1" ht="24" spans="1:269">
      <c r="A77" s="15">
        <v>69</v>
      </c>
      <c r="B77" s="15" t="s">
        <v>25</v>
      </c>
      <c r="C77" s="23" t="s">
        <v>94</v>
      </c>
      <c r="D77" s="17">
        <f t="shared" si="14"/>
        <v>19.062615</v>
      </c>
      <c r="E77" s="17">
        <f t="shared" si="15"/>
        <v>0</v>
      </c>
      <c r="F77" s="18"/>
      <c r="G77" s="18"/>
      <c r="H77" s="18"/>
      <c r="I77" s="18"/>
      <c r="J77" s="18"/>
      <c r="K77" s="18"/>
      <c r="L77" s="18"/>
      <c r="M77" s="18"/>
      <c r="N77" s="18"/>
      <c r="O77" s="18"/>
      <c r="P77" s="18"/>
      <c r="Q77" s="18"/>
      <c r="R77" s="18"/>
      <c r="S77" s="31">
        <v>19.062615</v>
      </c>
      <c r="T77" s="17">
        <f t="shared" si="16"/>
        <v>19.062615</v>
      </c>
      <c r="U77" s="17">
        <f t="shared" si="12"/>
        <v>0</v>
      </c>
      <c r="V77" s="18"/>
      <c r="W77" s="18"/>
      <c r="X77" s="18"/>
      <c r="Y77" s="18"/>
      <c r="Z77" s="18"/>
      <c r="AA77" s="18"/>
      <c r="AB77" s="18"/>
      <c r="AC77" s="18"/>
      <c r="AD77" s="18"/>
      <c r="AE77" s="18"/>
      <c r="AF77" s="18"/>
      <c r="AG77" s="18"/>
      <c r="AH77" s="18"/>
      <c r="AI77" s="32">
        <v>19.062615</v>
      </c>
      <c r="AJ77" s="40">
        <f t="shared" si="13"/>
        <v>1</v>
      </c>
      <c r="AK77" s="19" t="s">
        <v>27</v>
      </c>
      <c r="AL77" s="15" t="s">
        <v>28</v>
      </c>
      <c r="AM77" s="15"/>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37"/>
      <c r="GB77" s="37"/>
      <c r="GC77" s="37"/>
      <c r="GD77" s="37"/>
      <c r="GE77" s="37"/>
      <c r="GF77" s="37"/>
      <c r="GG77" s="37"/>
      <c r="GH77" s="37"/>
      <c r="GI77" s="37"/>
      <c r="GJ77" s="37"/>
      <c r="GK77" s="37"/>
      <c r="GL77" s="37"/>
      <c r="GM77" s="37"/>
      <c r="GN77" s="37"/>
      <c r="GO77" s="37"/>
      <c r="GP77" s="37"/>
      <c r="GQ77" s="37"/>
      <c r="GR77" s="37"/>
      <c r="GS77" s="37"/>
      <c r="GT77" s="37"/>
      <c r="GU77" s="37"/>
      <c r="GV77" s="37"/>
      <c r="GW77" s="37"/>
      <c r="GX77" s="37"/>
      <c r="GY77" s="37"/>
      <c r="GZ77" s="37"/>
      <c r="HA77" s="37"/>
      <c r="HB77" s="37"/>
      <c r="HC77" s="37"/>
      <c r="HD77" s="37"/>
      <c r="HE77" s="37"/>
      <c r="HF77" s="37"/>
      <c r="HG77" s="37"/>
      <c r="HH77" s="37"/>
      <c r="HI77" s="37"/>
      <c r="HJ77" s="37"/>
      <c r="HK77" s="37"/>
      <c r="HL77" s="37"/>
      <c r="HM77" s="37"/>
      <c r="HN77" s="37"/>
      <c r="HO77" s="37"/>
      <c r="HP77" s="37"/>
      <c r="HQ77" s="37"/>
      <c r="HR77" s="37"/>
      <c r="HS77" s="37"/>
      <c r="HT77" s="37"/>
      <c r="HU77" s="37"/>
      <c r="HV77" s="37"/>
      <c r="HW77" s="37"/>
      <c r="HX77" s="37"/>
      <c r="HY77" s="37"/>
      <c r="HZ77" s="37"/>
      <c r="IA77" s="37"/>
      <c r="IB77" s="37"/>
      <c r="IC77" s="37"/>
      <c r="ID77" s="37"/>
      <c r="IE77" s="37"/>
      <c r="IF77" s="37"/>
      <c r="IG77" s="37"/>
      <c r="IH77" s="37"/>
      <c r="II77" s="37"/>
      <c r="IJ77" s="37"/>
      <c r="IK77" s="37"/>
      <c r="IL77" s="37"/>
      <c r="IM77" s="37"/>
      <c r="IN77" s="37"/>
      <c r="IO77" s="37"/>
      <c r="IP77" s="37"/>
      <c r="IQ77" s="37"/>
      <c r="IR77" s="37"/>
      <c r="IS77" s="37"/>
      <c r="IT77" s="37"/>
      <c r="IU77" s="37"/>
      <c r="IV77" s="37"/>
      <c r="IW77" s="37"/>
      <c r="IX77" s="37"/>
      <c r="IY77" s="37"/>
      <c r="IZ77" s="37"/>
      <c r="JA77" s="37"/>
      <c r="JB77" s="37"/>
      <c r="JC77" s="37"/>
      <c r="JD77" s="37"/>
      <c r="JE77" s="37"/>
      <c r="JF77" s="37"/>
      <c r="JG77" s="37"/>
      <c r="JH77" s="37"/>
      <c r="JI77" s="37"/>
    </row>
    <row r="78" s="2" customFormat="1" ht="24" spans="1:269">
      <c r="A78" s="15">
        <v>70</v>
      </c>
      <c r="B78" s="15" t="s">
        <v>25</v>
      </c>
      <c r="C78" s="22" t="s">
        <v>95</v>
      </c>
      <c r="D78" s="17">
        <f t="shared" si="14"/>
        <v>1.429313</v>
      </c>
      <c r="E78" s="17">
        <f t="shared" si="15"/>
        <v>0</v>
      </c>
      <c r="F78" s="18"/>
      <c r="G78" s="18"/>
      <c r="H78" s="18"/>
      <c r="I78" s="18"/>
      <c r="J78" s="18"/>
      <c r="K78" s="18"/>
      <c r="L78" s="18"/>
      <c r="M78" s="18"/>
      <c r="N78" s="18"/>
      <c r="O78" s="18"/>
      <c r="P78" s="18"/>
      <c r="Q78" s="18"/>
      <c r="R78" s="18"/>
      <c r="S78" s="30">
        <v>1.429313</v>
      </c>
      <c r="T78" s="17">
        <f t="shared" si="16"/>
        <v>1.429312</v>
      </c>
      <c r="U78" s="17">
        <f t="shared" si="12"/>
        <v>0</v>
      </c>
      <c r="V78" s="18"/>
      <c r="W78" s="18"/>
      <c r="X78" s="18"/>
      <c r="Y78" s="18"/>
      <c r="Z78" s="18"/>
      <c r="AA78" s="18"/>
      <c r="AB78" s="18"/>
      <c r="AC78" s="18"/>
      <c r="AD78" s="18"/>
      <c r="AE78" s="18"/>
      <c r="AF78" s="18"/>
      <c r="AG78" s="18"/>
      <c r="AH78" s="18"/>
      <c r="AI78" s="32">
        <v>1.429312</v>
      </c>
      <c r="AJ78" s="40">
        <f t="shared" si="13"/>
        <v>0.999999300363181</v>
      </c>
      <c r="AK78" s="19" t="s">
        <v>27</v>
      </c>
      <c r="AL78" s="15" t="s">
        <v>28</v>
      </c>
      <c r="AM78" s="15"/>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37"/>
      <c r="GB78" s="37"/>
      <c r="GC78" s="37"/>
      <c r="GD78" s="37"/>
      <c r="GE78" s="37"/>
      <c r="GF78" s="37"/>
      <c r="GG78" s="37"/>
      <c r="GH78" s="37"/>
      <c r="GI78" s="37"/>
      <c r="GJ78" s="37"/>
      <c r="GK78" s="37"/>
      <c r="GL78" s="37"/>
      <c r="GM78" s="37"/>
      <c r="GN78" s="37"/>
      <c r="GO78" s="37"/>
      <c r="GP78" s="37"/>
      <c r="GQ78" s="37"/>
      <c r="GR78" s="37"/>
      <c r="GS78" s="37"/>
      <c r="GT78" s="37"/>
      <c r="GU78" s="37"/>
      <c r="GV78" s="37"/>
      <c r="GW78" s="37"/>
      <c r="GX78" s="37"/>
      <c r="GY78" s="37"/>
      <c r="GZ78" s="37"/>
      <c r="HA78" s="37"/>
      <c r="HB78" s="37"/>
      <c r="HC78" s="37"/>
      <c r="HD78" s="37"/>
      <c r="HE78" s="37"/>
      <c r="HF78" s="37"/>
      <c r="HG78" s="37"/>
      <c r="HH78" s="37"/>
      <c r="HI78" s="37"/>
      <c r="HJ78" s="37"/>
      <c r="HK78" s="37"/>
      <c r="HL78" s="37"/>
      <c r="HM78" s="37"/>
      <c r="HN78" s="37"/>
      <c r="HO78" s="37"/>
      <c r="HP78" s="37"/>
      <c r="HQ78" s="37"/>
      <c r="HR78" s="37"/>
      <c r="HS78" s="37"/>
      <c r="HT78" s="37"/>
      <c r="HU78" s="37"/>
      <c r="HV78" s="37"/>
      <c r="HW78" s="37"/>
      <c r="HX78" s="37"/>
      <c r="HY78" s="37"/>
      <c r="HZ78" s="37"/>
      <c r="IA78" s="37"/>
      <c r="IB78" s="37"/>
      <c r="IC78" s="37"/>
      <c r="ID78" s="37"/>
      <c r="IE78" s="37"/>
      <c r="IF78" s="37"/>
      <c r="IG78" s="37"/>
      <c r="IH78" s="37"/>
      <c r="II78" s="37"/>
      <c r="IJ78" s="37"/>
      <c r="IK78" s="37"/>
      <c r="IL78" s="37"/>
      <c r="IM78" s="37"/>
      <c r="IN78" s="37"/>
      <c r="IO78" s="37"/>
      <c r="IP78" s="37"/>
      <c r="IQ78" s="37"/>
      <c r="IR78" s="37"/>
      <c r="IS78" s="37"/>
      <c r="IT78" s="37"/>
      <c r="IU78" s="37"/>
      <c r="IV78" s="37"/>
      <c r="IW78" s="37"/>
      <c r="IX78" s="37"/>
      <c r="IY78" s="37"/>
      <c r="IZ78" s="37"/>
      <c r="JA78" s="37"/>
      <c r="JB78" s="37"/>
      <c r="JC78" s="37"/>
      <c r="JD78" s="37"/>
      <c r="JE78" s="37"/>
      <c r="JF78" s="37"/>
      <c r="JG78" s="37"/>
      <c r="JH78" s="37"/>
      <c r="JI78" s="37"/>
    </row>
    <row r="79" s="2" customFormat="1" ht="24" spans="1:269">
      <c r="A79" s="15">
        <v>71</v>
      </c>
      <c r="B79" s="15" t="s">
        <v>25</v>
      </c>
      <c r="C79" s="23" t="s">
        <v>96</v>
      </c>
      <c r="D79" s="17">
        <f t="shared" si="14"/>
        <v>200</v>
      </c>
      <c r="E79" s="17">
        <f t="shared" si="15"/>
        <v>0</v>
      </c>
      <c r="F79" s="18"/>
      <c r="G79" s="18"/>
      <c r="H79" s="18"/>
      <c r="I79" s="18"/>
      <c r="J79" s="18"/>
      <c r="K79" s="18"/>
      <c r="L79" s="18"/>
      <c r="M79" s="18"/>
      <c r="N79" s="18"/>
      <c r="O79" s="18"/>
      <c r="P79" s="18"/>
      <c r="Q79" s="18"/>
      <c r="R79" s="18"/>
      <c r="S79" s="31">
        <v>200</v>
      </c>
      <c r="T79" s="17">
        <f t="shared" si="16"/>
        <v>200</v>
      </c>
      <c r="U79" s="17">
        <f t="shared" si="12"/>
        <v>0</v>
      </c>
      <c r="V79" s="18"/>
      <c r="W79" s="18"/>
      <c r="X79" s="18"/>
      <c r="Y79" s="18"/>
      <c r="Z79" s="18"/>
      <c r="AA79" s="18"/>
      <c r="AB79" s="18"/>
      <c r="AC79" s="18"/>
      <c r="AD79" s="18"/>
      <c r="AE79" s="18"/>
      <c r="AF79" s="18"/>
      <c r="AG79" s="18"/>
      <c r="AH79" s="18"/>
      <c r="AI79" s="32">
        <v>200</v>
      </c>
      <c r="AJ79" s="40">
        <f t="shared" si="13"/>
        <v>1</v>
      </c>
      <c r="AK79" s="19" t="s">
        <v>27</v>
      </c>
      <c r="AL79" s="15" t="s">
        <v>28</v>
      </c>
      <c r="AM79" s="15"/>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37"/>
      <c r="GB79" s="37"/>
      <c r="GC79" s="37"/>
      <c r="GD79" s="37"/>
      <c r="GE79" s="37"/>
      <c r="GF79" s="37"/>
      <c r="GG79" s="37"/>
      <c r="GH79" s="37"/>
      <c r="GI79" s="37"/>
      <c r="GJ79" s="37"/>
      <c r="GK79" s="37"/>
      <c r="GL79" s="37"/>
      <c r="GM79" s="37"/>
      <c r="GN79" s="37"/>
      <c r="GO79" s="37"/>
      <c r="GP79" s="37"/>
      <c r="GQ79" s="37"/>
      <c r="GR79" s="37"/>
      <c r="GS79" s="37"/>
      <c r="GT79" s="37"/>
      <c r="GU79" s="37"/>
      <c r="GV79" s="37"/>
      <c r="GW79" s="37"/>
      <c r="GX79" s="37"/>
      <c r="GY79" s="37"/>
      <c r="GZ79" s="37"/>
      <c r="HA79" s="37"/>
      <c r="HB79" s="37"/>
      <c r="HC79" s="37"/>
      <c r="HD79" s="37"/>
      <c r="HE79" s="37"/>
      <c r="HF79" s="37"/>
      <c r="HG79" s="37"/>
      <c r="HH79" s="37"/>
      <c r="HI79" s="37"/>
      <c r="HJ79" s="37"/>
      <c r="HK79" s="37"/>
      <c r="HL79" s="37"/>
      <c r="HM79" s="37"/>
      <c r="HN79" s="37"/>
      <c r="HO79" s="37"/>
      <c r="HP79" s="37"/>
      <c r="HQ79" s="37"/>
      <c r="HR79" s="37"/>
      <c r="HS79" s="37"/>
      <c r="HT79" s="37"/>
      <c r="HU79" s="37"/>
      <c r="HV79" s="37"/>
      <c r="HW79" s="37"/>
      <c r="HX79" s="37"/>
      <c r="HY79" s="37"/>
      <c r="HZ79" s="37"/>
      <c r="IA79" s="37"/>
      <c r="IB79" s="37"/>
      <c r="IC79" s="37"/>
      <c r="ID79" s="37"/>
      <c r="IE79" s="37"/>
      <c r="IF79" s="37"/>
      <c r="IG79" s="37"/>
      <c r="IH79" s="37"/>
      <c r="II79" s="37"/>
      <c r="IJ79" s="37"/>
      <c r="IK79" s="37"/>
      <c r="IL79" s="37"/>
      <c r="IM79" s="37"/>
      <c r="IN79" s="37"/>
      <c r="IO79" s="37"/>
      <c r="IP79" s="37"/>
      <c r="IQ79" s="37"/>
      <c r="IR79" s="37"/>
      <c r="IS79" s="37"/>
      <c r="IT79" s="37"/>
      <c r="IU79" s="37"/>
      <c r="IV79" s="37"/>
      <c r="IW79" s="37"/>
      <c r="IX79" s="37"/>
      <c r="IY79" s="37"/>
      <c r="IZ79" s="37"/>
      <c r="JA79" s="37"/>
      <c r="JB79" s="37"/>
      <c r="JC79" s="37"/>
      <c r="JD79" s="37"/>
      <c r="JE79" s="37"/>
      <c r="JF79" s="37"/>
      <c r="JG79" s="37"/>
      <c r="JH79" s="37"/>
      <c r="JI79" s="37"/>
    </row>
    <row r="80" s="2" customFormat="1" ht="24" spans="1:269">
      <c r="A80" s="15">
        <v>72</v>
      </c>
      <c r="B80" s="15" t="s">
        <v>25</v>
      </c>
      <c r="C80" s="22" t="s">
        <v>96</v>
      </c>
      <c r="D80" s="17">
        <f t="shared" si="14"/>
        <v>107.97</v>
      </c>
      <c r="E80" s="17">
        <f t="shared" si="15"/>
        <v>0</v>
      </c>
      <c r="F80" s="18"/>
      <c r="G80" s="18"/>
      <c r="H80" s="18"/>
      <c r="I80" s="18"/>
      <c r="J80" s="18"/>
      <c r="K80" s="18"/>
      <c r="L80" s="18"/>
      <c r="M80" s="18"/>
      <c r="N80" s="18"/>
      <c r="O80" s="18"/>
      <c r="P80" s="18"/>
      <c r="Q80" s="18"/>
      <c r="R80" s="18"/>
      <c r="S80" s="30">
        <v>107.97</v>
      </c>
      <c r="T80" s="17">
        <f t="shared" si="16"/>
        <v>107.97</v>
      </c>
      <c r="U80" s="17">
        <f t="shared" si="12"/>
        <v>0</v>
      </c>
      <c r="V80" s="18"/>
      <c r="W80" s="18"/>
      <c r="X80" s="18"/>
      <c r="Y80" s="18"/>
      <c r="Z80" s="18"/>
      <c r="AA80" s="18"/>
      <c r="AB80" s="18"/>
      <c r="AC80" s="18"/>
      <c r="AD80" s="18"/>
      <c r="AE80" s="18"/>
      <c r="AF80" s="18"/>
      <c r="AG80" s="18"/>
      <c r="AH80" s="18"/>
      <c r="AI80" s="32">
        <v>107.97</v>
      </c>
      <c r="AJ80" s="40">
        <f t="shared" si="13"/>
        <v>1</v>
      </c>
      <c r="AK80" s="19" t="s">
        <v>27</v>
      </c>
      <c r="AL80" s="15" t="s">
        <v>28</v>
      </c>
      <c r="AM80" s="15"/>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37"/>
      <c r="FL80" s="37"/>
      <c r="FM80" s="37"/>
      <c r="FN80" s="37"/>
      <c r="FO80" s="37"/>
      <c r="FP80" s="37"/>
      <c r="FQ80" s="37"/>
      <c r="FR80" s="37"/>
      <c r="FS80" s="37"/>
      <c r="FT80" s="37"/>
      <c r="FU80" s="37"/>
      <c r="FV80" s="37"/>
      <c r="FW80" s="37"/>
      <c r="FX80" s="37"/>
      <c r="FY80" s="37"/>
      <c r="FZ80" s="37"/>
      <c r="GA80" s="37"/>
      <c r="GB80" s="37"/>
      <c r="GC80" s="37"/>
      <c r="GD80" s="37"/>
      <c r="GE80" s="37"/>
      <c r="GF80" s="37"/>
      <c r="GG80" s="37"/>
      <c r="GH80" s="37"/>
      <c r="GI80" s="37"/>
      <c r="GJ80" s="37"/>
      <c r="GK80" s="37"/>
      <c r="GL80" s="37"/>
      <c r="GM80" s="37"/>
      <c r="GN80" s="37"/>
      <c r="GO80" s="37"/>
      <c r="GP80" s="37"/>
      <c r="GQ80" s="37"/>
      <c r="GR80" s="37"/>
      <c r="GS80" s="37"/>
      <c r="GT80" s="37"/>
      <c r="GU80" s="37"/>
      <c r="GV80" s="37"/>
      <c r="GW80" s="37"/>
      <c r="GX80" s="37"/>
      <c r="GY80" s="37"/>
      <c r="GZ80" s="37"/>
      <c r="HA80" s="37"/>
      <c r="HB80" s="37"/>
      <c r="HC80" s="37"/>
      <c r="HD80" s="37"/>
      <c r="HE80" s="37"/>
      <c r="HF80" s="37"/>
      <c r="HG80" s="37"/>
      <c r="HH80" s="37"/>
      <c r="HI80" s="37"/>
      <c r="HJ80" s="37"/>
      <c r="HK80" s="37"/>
      <c r="HL80" s="37"/>
      <c r="HM80" s="37"/>
      <c r="HN80" s="37"/>
      <c r="HO80" s="37"/>
      <c r="HP80" s="37"/>
      <c r="HQ80" s="37"/>
      <c r="HR80" s="37"/>
      <c r="HS80" s="37"/>
      <c r="HT80" s="37"/>
      <c r="HU80" s="37"/>
      <c r="HV80" s="37"/>
      <c r="HW80" s="37"/>
      <c r="HX80" s="37"/>
      <c r="HY80" s="37"/>
      <c r="HZ80" s="37"/>
      <c r="IA80" s="37"/>
      <c r="IB80" s="37"/>
      <c r="IC80" s="37"/>
      <c r="ID80" s="37"/>
      <c r="IE80" s="37"/>
      <c r="IF80" s="37"/>
      <c r="IG80" s="37"/>
      <c r="IH80" s="37"/>
      <c r="II80" s="37"/>
      <c r="IJ80" s="37"/>
      <c r="IK80" s="37"/>
      <c r="IL80" s="37"/>
      <c r="IM80" s="37"/>
      <c r="IN80" s="37"/>
      <c r="IO80" s="37"/>
      <c r="IP80" s="37"/>
      <c r="IQ80" s="37"/>
      <c r="IR80" s="37"/>
      <c r="IS80" s="37"/>
      <c r="IT80" s="37"/>
      <c r="IU80" s="37"/>
      <c r="IV80" s="37"/>
      <c r="IW80" s="37"/>
      <c r="IX80" s="37"/>
      <c r="IY80" s="37"/>
      <c r="IZ80" s="37"/>
      <c r="JA80" s="37"/>
      <c r="JB80" s="37"/>
      <c r="JC80" s="37"/>
      <c r="JD80" s="37"/>
      <c r="JE80" s="37"/>
      <c r="JF80" s="37"/>
      <c r="JG80" s="37"/>
      <c r="JH80" s="37"/>
      <c r="JI80" s="37"/>
    </row>
    <row r="81" s="2" customFormat="1" ht="24" spans="1:269">
      <c r="A81" s="15">
        <v>73</v>
      </c>
      <c r="B81" s="15" t="s">
        <v>25</v>
      </c>
      <c r="C81" s="23" t="s">
        <v>97</v>
      </c>
      <c r="D81" s="17">
        <f t="shared" si="14"/>
        <v>13.743937</v>
      </c>
      <c r="E81" s="17">
        <f t="shared" si="15"/>
        <v>0</v>
      </c>
      <c r="F81" s="18"/>
      <c r="G81" s="18"/>
      <c r="H81" s="18"/>
      <c r="I81" s="18"/>
      <c r="J81" s="18"/>
      <c r="K81" s="18"/>
      <c r="L81" s="18"/>
      <c r="M81" s="18"/>
      <c r="N81" s="18"/>
      <c r="O81" s="18"/>
      <c r="P81" s="18"/>
      <c r="Q81" s="18"/>
      <c r="R81" s="18"/>
      <c r="S81" s="31">
        <v>13.743937</v>
      </c>
      <c r="T81" s="17">
        <f t="shared" si="16"/>
        <v>13.743937</v>
      </c>
      <c r="U81" s="17">
        <f t="shared" si="12"/>
        <v>0</v>
      </c>
      <c r="V81" s="18"/>
      <c r="W81" s="18"/>
      <c r="X81" s="18"/>
      <c r="Y81" s="18"/>
      <c r="Z81" s="18"/>
      <c r="AA81" s="18"/>
      <c r="AB81" s="18"/>
      <c r="AC81" s="18"/>
      <c r="AD81" s="18"/>
      <c r="AE81" s="18"/>
      <c r="AF81" s="18"/>
      <c r="AG81" s="18"/>
      <c r="AH81" s="18"/>
      <c r="AI81" s="32">
        <v>13.743937</v>
      </c>
      <c r="AJ81" s="40">
        <f t="shared" si="13"/>
        <v>1</v>
      </c>
      <c r="AK81" s="19" t="s">
        <v>27</v>
      </c>
      <c r="AL81" s="15" t="s">
        <v>28</v>
      </c>
      <c r="AM81" s="15"/>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37"/>
      <c r="FL81" s="37"/>
      <c r="FM81" s="37"/>
      <c r="FN81" s="37"/>
      <c r="FO81" s="37"/>
      <c r="FP81" s="37"/>
      <c r="FQ81" s="37"/>
      <c r="FR81" s="37"/>
      <c r="FS81" s="37"/>
      <c r="FT81" s="37"/>
      <c r="FU81" s="37"/>
      <c r="FV81" s="37"/>
      <c r="FW81" s="37"/>
      <c r="FX81" s="37"/>
      <c r="FY81" s="37"/>
      <c r="FZ81" s="37"/>
      <c r="GA81" s="37"/>
      <c r="GB81" s="37"/>
      <c r="GC81" s="37"/>
      <c r="GD81" s="37"/>
      <c r="GE81" s="37"/>
      <c r="GF81" s="37"/>
      <c r="GG81" s="37"/>
      <c r="GH81" s="37"/>
      <c r="GI81" s="37"/>
      <c r="GJ81" s="37"/>
      <c r="GK81" s="37"/>
      <c r="GL81" s="37"/>
      <c r="GM81" s="37"/>
      <c r="GN81" s="37"/>
      <c r="GO81" s="37"/>
      <c r="GP81" s="37"/>
      <c r="GQ81" s="37"/>
      <c r="GR81" s="37"/>
      <c r="GS81" s="37"/>
      <c r="GT81" s="37"/>
      <c r="GU81" s="37"/>
      <c r="GV81" s="37"/>
      <c r="GW81" s="37"/>
      <c r="GX81" s="37"/>
      <c r="GY81" s="37"/>
      <c r="GZ81" s="37"/>
      <c r="HA81" s="37"/>
      <c r="HB81" s="37"/>
      <c r="HC81" s="37"/>
      <c r="HD81" s="37"/>
      <c r="HE81" s="37"/>
      <c r="HF81" s="37"/>
      <c r="HG81" s="37"/>
      <c r="HH81" s="37"/>
      <c r="HI81" s="37"/>
      <c r="HJ81" s="37"/>
      <c r="HK81" s="37"/>
      <c r="HL81" s="37"/>
      <c r="HM81" s="37"/>
      <c r="HN81" s="37"/>
      <c r="HO81" s="37"/>
      <c r="HP81" s="37"/>
      <c r="HQ81" s="37"/>
      <c r="HR81" s="37"/>
      <c r="HS81" s="37"/>
      <c r="HT81" s="37"/>
      <c r="HU81" s="37"/>
      <c r="HV81" s="37"/>
      <c r="HW81" s="37"/>
      <c r="HX81" s="37"/>
      <c r="HY81" s="37"/>
      <c r="HZ81" s="37"/>
      <c r="IA81" s="37"/>
      <c r="IB81" s="37"/>
      <c r="IC81" s="37"/>
      <c r="ID81" s="37"/>
      <c r="IE81" s="37"/>
      <c r="IF81" s="37"/>
      <c r="IG81" s="37"/>
      <c r="IH81" s="37"/>
      <c r="II81" s="37"/>
      <c r="IJ81" s="37"/>
      <c r="IK81" s="37"/>
      <c r="IL81" s="37"/>
      <c r="IM81" s="37"/>
      <c r="IN81" s="37"/>
      <c r="IO81" s="37"/>
      <c r="IP81" s="37"/>
      <c r="IQ81" s="37"/>
      <c r="IR81" s="37"/>
      <c r="IS81" s="37"/>
      <c r="IT81" s="37"/>
      <c r="IU81" s="37"/>
      <c r="IV81" s="37"/>
      <c r="IW81" s="37"/>
      <c r="IX81" s="37"/>
      <c r="IY81" s="37"/>
      <c r="IZ81" s="37"/>
      <c r="JA81" s="37"/>
      <c r="JB81" s="37"/>
      <c r="JC81" s="37"/>
      <c r="JD81" s="37"/>
      <c r="JE81" s="37"/>
      <c r="JF81" s="37"/>
      <c r="JG81" s="37"/>
      <c r="JH81" s="37"/>
      <c r="JI81" s="37"/>
    </row>
    <row r="82" s="2" customFormat="1" ht="24" spans="1:269">
      <c r="A82" s="15">
        <v>74</v>
      </c>
      <c r="B82" s="15" t="s">
        <v>25</v>
      </c>
      <c r="C82" s="22" t="s">
        <v>98</v>
      </c>
      <c r="D82" s="17">
        <f t="shared" si="14"/>
        <v>13.776</v>
      </c>
      <c r="E82" s="17">
        <f t="shared" si="15"/>
        <v>0</v>
      </c>
      <c r="F82" s="18"/>
      <c r="G82" s="18"/>
      <c r="H82" s="18"/>
      <c r="I82" s="18"/>
      <c r="J82" s="18"/>
      <c r="K82" s="18"/>
      <c r="L82" s="18"/>
      <c r="M82" s="18"/>
      <c r="N82" s="18"/>
      <c r="O82" s="18"/>
      <c r="P82" s="18"/>
      <c r="Q82" s="18"/>
      <c r="R82" s="18"/>
      <c r="S82" s="30">
        <v>13.776</v>
      </c>
      <c r="T82" s="17">
        <f t="shared" si="16"/>
        <v>13.776</v>
      </c>
      <c r="U82" s="17">
        <f t="shared" si="12"/>
        <v>0</v>
      </c>
      <c r="V82" s="18"/>
      <c r="W82" s="18"/>
      <c r="X82" s="18"/>
      <c r="Y82" s="18"/>
      <c r="Z82" s="18"/>
      <c r="AA82" s="18"/>
      <c r="AB82" s="18"/>
      <c r="AC82" s="18"/>
      <c r="AD82" s="18"/>
      <c r="AE82" s="18"/>
      <c r="AF82" s="18"/>
      <c r="AG82" s="18"/>
      <c r="AH82" s="18"/>
      <c r="AI82" s="32">
        <v>13.776</v>
      </c>
      <c r="AJ82" s="40">
        <f t="shared" si="13"/>
        <v>1</v>
      </c>
      <c r="AK82" s="19" t="s">
        <v>27</v>
      </c>
      <c r="AL82" s="15" t="s">
        <v>28</v>
      </c>
      <c r="AM82" s="15"/>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c r="IF82" s="37"/>
      <c r="IG82" s="37"/>
      <c r="IH82" s="37"/>
      <c r="II82" s="37"/>
      <c r="IJ82" s="37"/>
      <c r="IK82" s="37"/>
      <c r="IL82" s="37"/>
      <c r="IM82" s="37"/>
      <c r="IN82" s="37"/>
      <c r="IO82" s="37"/>
      <c r="IP82" s="37"/>
      <c r="IQ82" s="37"/>
      <c r="IR82" s="37"/>
      <c r="IS82" s="37"/>
      <c r="IT82" s="37"/>
      <c r="IU82" s="37"/>
      <c r="IV82" s="37"/>
      <c r="IW82" s="37"/>
      <c r="IX82" s="37"/>
      <c r="IY82" s="37"/>
      <c r="IZ82" s="37"/>
      <c r="JA82" s="37"/>
      <c r="JB82" s="37"/>
      <c r="JC82" s="37"/>
      <c r="JD82" s="37"/>
      <c r="JE82" s="37"/>
      <c r="JF82" s="37"/>
      <c r="JG82" s="37"/>
      <c r="JH82" s="37"/>
      <c r="JI82" s="37"/>
    </row>
    <row r="83" s="2" customFormat="1" ht="24" spans="1:269">
      <c r="A83" s="15">
        <v>75</v>
      </c>
      <c r="B83" s="15" t="s">
        <v>25</v>
      </c>
      <c r="C83" s="22" t="s">
        <v>99</v>
      </c>
      <c r="D83" s="17">
        <f t="shared" si="14"/>
        <v>210.4</v>
      </c>
      <c r="E83" s="17">
        <f t="shared" si="15"/>
        <v>0</v>
      </c>
      <c r="F83" s="18"/>
      <c r="G83" s="18"/>
      <c r="H83" s="18"/>
      <c r="I83" s="18"/>
      <c r="J83" s="18"/>
      <c r="K83" s="18"/>
      <c r="L83" s="18"/>
      <c r="M83" s="18"/>
      <c r="N83" s="18"/>
      <c r="O83" s="18"/>
      <c r="P83" s="18"/>
      <c r="Q83" s="18"/>
      <c r="R83" s="18"/>
      <c r="S83" s="30">
        <v>210.4</v>
      </c>
      <c r="T83" s="17">
        <f t="shared" si="16"/>
        <v>210.4</v>
      </c>
      <c r="U83" s="17">
        <f t="shared" si="12"/>
        <v>0</v>
      </c>
      <c r="V83" s="18"/>
      <c r="W83" s="18"/>
      <c r="X83" s="18"/>
      <c r="Y83" s="18"/>
      <c r="Z83" s="18"/>
      <c r="AA83" s="18"/>
      <c r="AB83" s="18"/>
      <c r="AC83" s="18"/>
      <c r="AD83" s="18"/>
      <c r="AE83" s="18"/>
      <c r="AF83" s="18"/>
      <c r="AG83" s="18"/>
      <c r="AH83" s="18"/>
      <c r="AI83" s="32">
        <v>210.4</v>
      </c>
      <c r="AJ83" s="40">
        <f t="shared" si="13"/>
        <v>1</v>
      </c>
      <c r="AK83" s="19" t="s">
        <v>27</v>
      </c>
      <c r="AL83" s="15" t="s">
        <v>28</v>
      </c>
      <c r="AM83" s="15"/>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c r="GF83" s="37"/>
      <c r="GG83" s="37"/>
      <c r="GH83" s="37"/>
      <c r="GI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c r="ID83" s="37"/>
      <c r="IE83" s="37"/>
      <c r="IF83" s="37"/>
      <c r="IG83" s="37"/>
      <c r="IH83" s="37"/>
      <c r="II83" s="37"/>
      <c r="IJ83" s="37"/>
      <c r="IK83" s="37"/>
      <c r="IL83" s="37"/>
      <c r="IM83" s="37"/>
      <c r="IN83" s="37"/>
      <c r="IO83" s="37"/>
      <c r="IP83" s="37"/>
      <c r="IQ83" s="37"/>
      <c r="IR83" s="37"/>
      <c r="IS83" s="37"/>
      <c r="IT83" s="37"/>
      <c r="IU83" s="37"/>
      <c r="IV83" s="37"/>
      <c r="IW83" s="37"/>
      <c r="IX83" s="37"/>
      <c r="IY83" s="37"/>
      <c r="IZ83" s="37"/>
      <c r="JA83" s="37"/>
      <c r="JB83" s="37"/>
      <c r="JC83" s="37"/>
      <c r="JD83" s="37"/>
      <c r="JE83" s="37"/>
      <c r="JF83" s="37"/>
      <c r="JG83" s="37"/>
      <c r="JH83" s="37"/>
      <c r="JI83" s="37"/>
    </row>
    <row r="84" s="2" customFormat="1" ht="24" spans="1:269">
      <c r="A84" s="15">
        <v>76</v>
      </c>
      <c r="B84" s="15" t="s">
        <v>25</v>
      </c>
      <c r="C84" s="23" t="s">
        <v>99</v>
      </c>
      <c r="D84" s="17">
        <f t="shared" si="14"/>
        <v>210.4</v>
      </c>
      <c r="E84" s="17">
        <f t="shared" si="15"/>
        <v>0</v>
      </c>
      <c r="F84" s="18"/>
      <c r="G84" s="18"/>
      <c r="H84" s="18"/>
      <c r="I84" s="18"/>
      <c r="J84" s="18"/>
      <c r="K84" s="18"/>
      <c r="L84" s="18"/>
      <c r="M84" s="18"/>
      <c r="N84" s="18"/>
      <c r="O84" s="18"/>
      <c r="P84" s="18"/>
      <c r="Q84" s="18"/>
      <c r="R84" s="18"/>
      <c r="S84" s="31">
        <v>210.4</v>
      </c>
      <c r="T84" s="17">
        <f t="shared" si="16"/>
        <v>210.4</v>
      </c>
      <c r="U84" s="17">
        <f t="shared" si="12"/>
        <v>0</v>
      </c>
      <c r="V84" s="18"/>
      <c r="W84" s="18"/>
      <c r="X84" s="18"/>
      <c r="Y84" s="18"/>
      <c r="Z84" s="18"/>
      <c r="AA84" s="18"/>
      <c r="AB84" s="18"/>
      <c r="AC84" s="18"/>
      <c r="AD84" s="18"/>
      <c r="AE84" s="18"/>
      <c r="AF84" s="18"/>
      <c r="AG84" s="18"/>
      <c r="AH84" s="18"/>
      <c r="AI84" s="32">
        <v>210.4</v>
      </c>
      <c r="AJ84" s="40">
        <f t="shared" si="13"/>
        <v>1</v>
      </c>
      <c r="AK84" s="19" t="s">
        <v>27</v>
      </c>
      <c r="AL84" s="15" t="s">
        <v>28</v>
      </c>
      <c r="AM84" s="15"/>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c r="IS84" s="37"/>
      <c r="IT84" s="37"/>
      <c r="IU84" s="37"/>
      <c r="IV84" s="37"/>
      <c r="IW84" s="37"/>
      <c r="IX84" s="37"/>
      <c r="IY84" s="37"/>
      <c r="IZ84" s="37"/>
      <c r="JA84" s="37"/>
      <c r="JB84" s="37"/>
      <c r="JC84" s="37"/>
      <c r="JD84" s="37"/>
      <c r="JE84" s="37"/>
      <c r="JF84" s="37"/>
      <c r="JG84" s="37"/>
      <c r="JH84" s="37"/>
      <c r="JI84" s="37"/>
    </row>
    <row r="85" s="2" customFormat="1" ht="24" spans="1:269">
      <c r="A85" s="15">
        <v>77</v>
      </c>
      <c r="B85" s="15" t="s">
        <v>25</v>
      </c>
      <c r="C85" s="22" t="s">
        <v>100</v>
      </c>
      <c r="D85" s="17">
        <f t="shared" si="14"/>
        <v>13.5</v>
      </c>
      <c r="E85" s="17">
        <f t="shared" si="15"/>
        <v>0</v>
      </c>
      <c r="F85" s="18"/>
      <c r="G85" s="18"/>
      <c r="H85" s="18"/>
      <c r="I85" s="18"/>
      <c r="J85" s="18"/>
      <c r="K85" s="18"/>
      <c r="L85" s="18"/>
      <c r="M85" s="18"/>
      <c r="N85" s="18"/>
      <c r="O85" s="18"/>
      <c r="P85" s="18"/>
      <c r="Q85" s="18"/>
      <c r="R85" s="18"/>
      <c r="S85" s="30">
        <v>13.5</v>
      </c>
      <c r="T85" s="17">
        <f t="shared" si="16"/>
        <v>13.5</v>
      </c>
      <c r="U85" s="17">
        <f t="shared" si="12"/>
        <v>0</v>
      </c>
      <c r="V85" s="18"/>
      <c r="W85" s="18"/>
      <c r="X85" s="18"/>
      <c r="Y85" s="18"/>
      <c r="Z85" s="18"/>
      <c r="AA85" s="18"/>
      <c r="AB85" s="18"/>
      <c r="AC85" s="18"/>
      <c r="AD85" s="18"/>
      <c r="AE85" s="18"/>
      <c r="AF85" s="18"/>
      <c r="AG85" s="18"/>
      <c r="AH85" s="18"/>
      <c r="AI85" s="32">
        <v>13.5</v>
      </c>
      <c r="AJ85" s="40">
        <f t="shared" si="13"/>
        <v>1</v>
      </c>
      <c r="AK85" s="19" t="s">
        <v>27</v>
      </c>
      <c r="AL85" s="15" t="s">
        <v>28</v>
      </c>
      <c r="AM85" s="15"/>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c r="IW85" s="37"/>
      <c r="IX85" s="37"/>
      <c r="IY85" s="37"/>
      <c r="IZ85" s="37"/>
      <c r="JA85" s="37"/>
      <c r="JB85" s="37"/>
      <c r="JC85" s="37"/>
      <c r="JD85" s="37"/>
      <c r="JE85" s="37"/>
      <c r="JF85" s="37"/>
      <c r="JG85" s="37"/>
      <c r="JH85" s="37"/>
      <c r="JI85" s="37"/>
    </row>
    <row r="86" s="2" customFormat="1" ht="36" spans="1:269">
      <c r="A86" s="15">
        <v>78</v>
      </c>
      <c r="B86" s="15" t="s">
        <v>25</v>
      </c>
      <c r="C86" s="22" t="s">
        <v>101</v>
      </c>
      <c r="D86" s="17">
        <f t="shared" si="14"/>
        <v>7110</v>
      </c>
      <c r="E86" s="17">
        <f t="shared" si="15"/>
        <v>7110</v>
      </c>
      <c r="F86" s="18"/>
      <c r="G86" s="18"/>
      <c r="H86" s="18"/>
      <c r="I86" s="18">
        <v>7110</v>
      </c>
      <c r="J86" s="18"/>
      <c r="K86" s="18"/>
      <c r="L86" s="18"/>
      <c r="M86" s="18"/>
      <c r="N86" s="18"/>
      <c r="O86" s="18"/>
      <c r="P86" s="18"/>
      <c r="Q86" s="18"/>
      <c r="R86" s="18"/>
      <c r="S86" s="30"/>
      <c r="T86" s="17">
        <f t="shared" si="16"/>
        <v>0</v>
      </c>
      <c r="U86" s="17">
        <f t="shared" si="12"/>
        <v>0</v>
      </c>
      <c r="V86" s="18"/>
      <c r="W86" s="18"/>
      <c r="X86" s="18"/>
      <c r="Y86" s="18"/>
      <c r="Z86" s="18"/>
      <c r="AA86" s="18"/>
      <c r="AB86" s="18"/>
      <c r="AC86" s="18"/>
      <c r="AD86" s="18"/>
      <c r="AE86" s="18"/>
      <c r="AF86" s="18"/>
      <c r="AG86" s="18"/>
      <c r="AH86" s="18"/>
      <c r="AI86" s="18"/>
      <c r="AJ86" s="40">
        <f t="shared" si="13"/>
        <v>0</v>
      </c>
      <c r="AK86" s="19" t="s">
        <v>35</v>
      </c>
      <c r="AL86" s="15" t="s">
        <v>28</v>
      </c>
      <c r="AM86" s="15" t="s">
        <v>71</v>
      </c>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c r="IW86" s="37"/>
      <c r="IX86" s="37"/>
      <c r="IY86" s="37"/>
      <c r="IZ86" s="37"/>
      <c r="JA86" s="37"/>
      <c r="JB86" s="37"/>
      <c r="JC86" s="37"/>
      <c r="JD86" s="37"/>
      <c r="JE86" s="37"/>
      <c r="JF86" s="37"/>
      <c r="JG86" s="37"/>
      <c r="JH86" s="37"/>
      <c r="JI86" s="37"/>
    </row>
    <row r="87" s="2" customFormat="1" ht="60" spans="1:269">
      <c r="A87" s="15">
        <v>79</v>
      </c>
      <c r="B87" s="15" t="s">
        <v>25</v>
      </c>
      <c r="C87" s="23" t="s">
        <v>102</v>
      </c>
      <c r="D87" s="17">
        <f t="shared" si="14"/>
        <v>12300</v>
      </c>
      <c r="E87" s="17">
        <f t="shared" si="15"/>
        <v>12300</v>
      </c>
      <c r="F87" s="18"/>
      <c r="G87" s="18"/>
      <c r="H87" s="18"/>
      <c r="I87" s="18"/>
      <c r="J87" s="18"/>
      <c r="K87" s="18"/>
      <c r="L87" s="18"/>
      <c r="M87" s="18"/>
      <c r="N87" s="18"/>
      <c r="O87" s="18">
        <v>12300</v>
      </c>
      <c r="P87" s="18"/>
      <c r="Q87" s="18"/>
      <c r="R87" s="18"/>
      <c r="S87" s="31"/>
      <c r="T87" s="17">
        <f t="shared" si="16"/>
        <v>37.212725</v>
      </c>
      <c r="U87" s="17">
        <f t="shared" si="12"/>
        <v>37.212725</v>
      </c>
      <c r="V87" s="18"/>
      <c r="W87" s="18"/>
      <c r="X87" s="18"/>
      <c r="Y87" s="18"/>
      <c r="Z87" s="18"/>
      <c r="AA87" s="18"/>
      <c r="AB87" s="18"/>
      <c r="AC87" s="18"/>
      <c r="AD87" s="18"/>
      <c r="AE87" s="18">
        <v>37.212725</v>
      </c>
      <c r="AF87" s="18"/>
      <c r="AG87" s="18"/>
      <c r="AH87" s="18"/>
      <c r="AI87" s="18"/>
      <c r="AJ87" s="40">
        <f t="shared" si="13"/>
        <v>0.00302542479674797</v>
      </c>
      <c r="AK87" s="56" t="s">
        <v>62</v>
      </c>
      <c r="AL87" s="15" t="s">
        <v>28</v>
      </c>
      <c r="AM87" s="15" t="s">
        <v>103</v>
      </c>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c r="IW87" s="37"/>
      <c r="IX87" s="37"/>
      <c r="IY87" s="37"/>
      <c r="IZ87" s="37"/>
      <c r="JA87" s="37"/>
      <c r="JB87" s="37"/>
      <c r="JC87" s="37"/>
      <c r="JD87" s="37"/>
      <c r="JE87" s="37"/>
      <c r="JF87" s="37"/>
      <c r="JG87" s="37"/>
      <c r="JH87" s="37"/>
      <c r="JI87" s="37"/>
    </row>
    <row r="88" s="2" customFormat="1" ht="48" spans="1:269">
      <c r="A88" s="15">
        <v>80</v>
      </c>
      <c r="B88" s="15" t="s">
        <v>25</v>
      </c>
      <c r="C88" s="22" t="s">
        <v>102</v>
      </c>
      <c r="D88" s="17">
        <f t="shared" si="14"/>
        <v>10000</v>
      </c>
      <c r="E88" s="17">
        <f t="shared" si="15"/>
        <v>10000</v>
      </c>
      <c r="F88" s="18"/>
      <c r="G88" s="18"/>
      <c r="H88" s="18"/>
      <c r="I88" s="18"/>
      <c r="J88" s="18"/>
      <c r="K88" s="18"/>
      <c r="L88" s="18"/>
      <c r="M88" s="18"/>
      <c r="N88" s="18"/>
      <c r="O88" s="18">
        <v>10000</v>
      </c>
      <c r="P88" s="18"/>
      <c r="Q88" s="18"/>
      <c r="R88" s="18"/>
      <c r="S88" s="30"/>
      <c r="T88" s="17">
        <f t="shared" si="16"/>
        <v>0</v>
      </c>
      <c r="U88" s="17">
        <f t="shared" si="12"/>
        <v>0</v>
      </c>
      <c r="V88" s="18"/>
      <c r="W88" s="18"/>
      <c r="X88" s="18"/>
      <c r="Y88" s="18"/>
      <c r="Z88" s="18"/>
      <c r="AA88" s="18"/>
      <c r="AB88" s="18"/>
      <c r="AC88" s="18"/>
      <c r="AD88" s="18"/>
      <c r="AE88" s="32"/>
      <c r="AF88" s="18"/>
      <c r="AG88" s="18"/>
      <c r="AH88" s="18"/>
      <c r="AI88" s="18"/>
      <c r="AJ88" s="40">
        <f t="shared" si="13"/>
        <v>0</v>
      </c>
      <c r="AK88" s="56" t="s">
        <v>104</v>
      </c>
      <c r="AL88" s="15" t="s">
        <v>28</v>
      </c>
      <c r="AM88" s="15" t="s">
        <v>105</v>
      </c>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c r="IW88" s="37"/>
      <c r="IX88" s="37"/>
      <c r="IY88" s="37"/>
      <c r="IZ88" s="37"/>
      <c r="JA88" s="37"/>
      <c r="JB88" s="37"/>
      <c r="JC88" s="37"/>
      <c r="JD88" s="37"/>
      <c r="JE88" s="37"/>
      <c r="JF88" s="37"/>
      <c r="JG88" s="37"/>
      <c r="JH88" s="37"/>
      <c r="JI88" s="37"/>
    </row>
    <row r="89" s="2" customFormat="1" ht="36" spans="1:269">
      <c r="A89" s="15">
        <v>81</v>
      </c>
      <c r="B89" s="15" t="s">
        <v>25</v>
      </c>
      <c r="C89" s="22" t="s">
        <v>106</v>
      </c>
      <c r="D89" s="17">
        <v>300</v>
      </c>
      <c r="E89" s="17"/>
      <c r="F89" s="18"/>
      <c r="G89" s="18"/>
      <c r="H89" s="18"/>
      <c r="I89" s="18"/>
      <c r="J89" s="18"/>
      <c r="K89" s="18"/>
      <c r="L89" s="18"/>
      <c r="M89" s="18"/>
      <c r="N89" s="18"/>
      <c r="O89" s="18"/>
      <c r="P89" s="18"/>
      <c r="Q89" s="18"/>
      <c r="R89" s="18"/>
      <c r="S89" s="30">
        <v>300</v>
      </c>
      <c r="T89" s="17">
        <v>0</v>
      </c>
      <c r="U89" s="17">
        <v>0</v>
      </c>
      <c r="V89" s="18"/>
      <c r="W89" s="18"/>
      <c r="X89" s="18"/>
      <c r="Y89" s="18"/>
      <c r="Z89" s="18"/>
      <c r="AA89" s="18"/>
      <c r="AB89" s="18"/>
      <c r="AC89" s="18"/>
      <c r="AD89" s="18"/>
      <c r="AE89" s="32"/>
      <c r="AF89" s="18"/>
      <c r="AG89" s="18"/>
      <c r="AH89" s="18"/>
      <c r="AI89" s="18">
        <v>0</v>
      </c>
      <c r="AJ89" s="40">
        <v>0</v>
      </c>
      <c r="AK89" s="56" t="s">
        <v>27</v>
      </c>
      <c r="AL89" s="15" t="s">
        <v>28</v>
      </c>
      <c r="AM89" s="15" t="s">
        <v>107</v>
      </c>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c r="IW89" s="37"/>
      <c r="IX89" s="37"/>
      <c r="IY89" s="37"/>
      <c r="IZ89" s="37"/>
      <c r="JA89" s="37"/>
      <c r="JB89" s="37"/>
      <c r="JC89" s="37"/>
      <c r="JD89" s="37"/>
      <c r="JE89" s="37"/>
      <c r="JF89" s="37"/>
      <c r="JG89" s="37"/>
      <c r="JH89" s="37"/>
      <c r="JI89" s="37"/>
    </row>
    <row r="90" s="2" customFormat="1" ht="12" spans="1:269">
      <c r="A90" s="15">
        <v>82</v>
      </c>
      <c r="B90" s="15" t="s">
        <v>25</v>
      </c>
      <c r="C90" s="22" t="s">
        <v>108</v>
      </c>
      <c r="D90" s="17">
        <f t="shared" ref="D90:D109" si="17">SUM(E90+R90+S90)</f>
        <v>520</v>
      </c>
      <c r="E90" s="17">
        <f t="shared" ref="E90:E109" si="18">SUM(F90:Q90)</f>
        <v>0</v>
      </c>
      <c r="F90" s="18"/>
      <c r="G90" s="18"/>
      <c r="H90" s="18"/>
      <c r="I90" s="18"/>
      <c r="J90" s="18"/>
      <c r="K90" s="18"/>
      <c r="L90" s="18"/>
      <c r="M90" s="18"/>
      <c r="N90" s="18"/>
      <c r="O90" s="18"/>
      <c r="P90" s="18"/>
      <c r="Q90" s="18"/>
      <c r="R90" s="18"/>
      <c r="S90" s="30">
        <v>520</v>
      </c>
      <c r="T90" s="17">
        <f t="shared" ref="T90:T109" si="19">SUM(U90+AH90+AI90)</f>
        <v>520</v>
      </c>
      <c r="U90" s="17">
        <f t="shared" ref="U90:U109" si="20">SUM(V90:AG90)</f>
        <v>0</v>
      </c>
      <c r="V90" s="18"/>
      <c r="W90" s="18"/>
      <c r="X90" s="18"/>
      <c r="Y90" s="18"/>
      <c r="Z90" s="18"/>
      <c r="AA90" s="18"/>
      <c r="AB90" s="18"/>
      <c r="AC90" s="18"/>
      <c r="AD90" s="18"/>
      <c r="AE90" s="18"/>
      <c r="AF90" s="18"/>
      <c r="AG90" s="18"/>
      <c r="AH90" s="18"/>
      <c r="AI90" s="32">
        <v>520</v>
      </c>
      <c r="AJ90" s="40">
        <f t="shared" ref="AJ90:AJ109" si="21">SUM(T90/D90)</f>
        <v>1</v>
      </c>
      <c r="AK90" s="19" t="s">
        <v>27</v>
      </c>
      <c r="AL90" s="15" t="s">
        <v>28</v>
      </c>
      <c r="AM90" s="15"/>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c r="IW90" s="37"/>
      <c r="IX90" s="37"/>
      <c r="IY90" s="37"/>
      <c r="IZ90" s="37"/>
      <c r="JA90" s="37"/>
      <c r="JB90" s="37"/>
      <c r="JC90" s="37"/>
      <c r="JD90" s="37"/>
      <c r="JE90" s="37"/>
      <c r="JF90" s="37"/>
      <c r="JG90" s="37"/>
      <c r="JH90" s="37"/>
      <c r="JI90" s="37"/>
    </row>
    <row r="91" s="2" customFormat="1" ht="24" spans="1:269">
      <c r="A91" s="15">
        <v>83</v>
      </c>
      <c r="B91" s="15" t="s">
        <v>25</v>
      </c>
      <c r="C91" s="22" t="s">
        <v>109</v>
      </c>
      <c r="D91" s="17">
        <f t="shared" si="17"/>
        <v>45.5711</v>
      </c>
      <c r="E91" s="17">
        <f t="shared" si="18"/>
        <v>0</v>
      </c>
      <c r="F91" s="18"/>
      <c r="G91" s="18"/>
      <c r="H91" s="18"/>
      <c r="I91" s="18"/>
      <c r="J91" s="18"/>
      <c r="K91" s="18"/>
      <c r="L91" s="18"/>
      <c r="M91" s="18"/>
      <c r="N91" s="18"/>
      <c r="O91" s="18"/>
      <c r="P91" s="18"/>
      <c r="Q91" s="18"/>
      <c r="R91" s="18"/>
      <c r="S91" s="30">
        <v>45.5711</v>
      </c>
      <c r="T91" s="17">
        <f t="shared" si="19"/>
        <v>45.5711</v>
      </c>
      <c r="U91" s="17">
        <f t="shared" si="20"/>
        <v>0</v>
      </c>
      <c r="V91" s="18"/>
      <c r="W91" s="18"/>
      <c r="X91" s="18"/>
      <c r="Y91" s="18"/>
      <c r="Z91" s="18"/>
      <c r="AA91" s="18"/>
      <c r="AB91" s="18"/>
      <c r="AC91" s="18"/>
      <c r="AD91" s="18"/>
      <c r="AE91" s="18"/>
      <c r="AF91" s="18"/>
      <c r="AG91" s="18"/>
      <c r="AH91" s="18"/>
      <c r="AI91" s="32">
        <v>45.5711</v>
      </c>
      <c r="AJ91" s="40">
        <f t="shared" si="21"/>
        <v>1</v>
      </c>
      <c r="AK91" s="19" t="s">
        <v>27</v>
      </c>
      <c r="AL91" s="15" t="s">
        <v>28</v>
      </c>
      <c r="AM91" s="15"/>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c r="IW91" s="37"/>
      <c r="IX91" s="37"/>
      <c r="IY91" s="37"/>
      <c r="IZ91" s="37"/>
      <c r="JA91" s="37"/>
      <c r="JB91" s="37"/>
      <c r="JC91" s="37"/>
      <c r="JD91" s="37"/>
      <c r="JE91" s="37"/>
      <c r="JF91" s="37"/>
      <c r="JG91" s="37"/>
      <c r="JH91" s="37"/>
      <c r="JI91" s="37"/>
    </row>
    <row r="92" s="2" customFormat="1" ht="48" spans="1:269">
      <c r="A92" s="15">
        <v>84</v>
      </c>
      <c r="B92" s="15" t="s">
        <v>25</v>
      </c>
      <c r="C92" s="23" t="s">
        <v>110</v>
      </c>
      <c r="D92" s="17">
        <f t="shared" si="17"/>
        <v>35.6775</v>
      </c>
      <c r="E92" s="17">
        <f t="shared" si="18"/>
        <v>0</v>
      </c>
      <c r="F92" s="18"/>
      <c r="G92" s="18"/>
      <c r="H92" s="18"/>
      <c r="I92" s="18"/>
      <c r="J92" s="18"/>
      <c r="K92" s="18"/>
      <c r="L92" s="18"/>
      <c r="M92" s="18"/>
      <c r="N92" s="18"/>
      <c r="O92" s="18"/>
      <c r="P92" s="18"/>
      <c r="Q92" s="18"/>
      <c r="R92" s="18"/>
      <c r="S92" s="31">
        <v>35.6775</v>
      </c>
      <c r="T92" s="17">
        <f t="shared" si="19"/>
        <v>35.6775</v>
      </c>
      <c r="U92" s="17">
        <f t="shared" si="20"/>
        <v>0</v>
      </c>
      <c r="V92" s="18"/>
      <c r="W92" s="18"/>
      <c r="X92" s="18"/>
      <c r="Y92" s="18"/>
      <c r="Z92" s="18"/>
      <c r="AA92" s="18"/>
      <c r="AB92" s="18"/>
      <c r="AC92" s="18"/>
      <c r="AD92" s="18"/>
      <c r="AE92" s="18"/>
      <c r="AF92" s="18"/>
      <c r="AG92" s="18"/>
      <c r="AH92" s="18"/>
      <c r="AI92" s="32">
        <v>35.6775</v>
      </c>
      <c r="AJ92" s="40">
        <f t="shared" si="21"/>
        <v>1</v>
      </c>
      <c r="AK92" s="19" t="s">
        <v>27</v>
      </c>
      <c r="AL92" s="15" t="s">
        <v>28</v>
      </c>
      <c r="AM92" s="15"/>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c r="IW92" s="37"/>
      <c r="IX92" s="37"/>
      <c r="IY92" s="37"/>
      <c r="IZ92" s="37"/>
      <c r="JA92" s="37"/>
      <c r="JB92" s="37"/>
      <c r="JC92" s="37"/>
      <c r="JD92" s="37"/>
      <c r="JE92" s="37"/>
      <c r="JF92" s="37"/>
      <c r="JG92" s="37"/>
      <c r="JH92" s="37"/>
      <c r="JI92" s="37"/>
    </row>
    <row r="93" s="2" customFormat="1" ht="48" spans="1:269">
      <c r="A93" s="15">
        <v>85</v>
      </c>
      <c r="B93" s="15" t="s">
        <v>25</v>
      </c>
      <c r="C93" s="22" t="s">
        <v>111</v>
      </c>
      <c r="D93" s="17">
        <f t="shared" si="17"/>
        <v>3500</v>
      </c>
      <c r="E93" s="17">
        <f t="shared" si="18"/>
        <v>3500</v>
      </c>
      <c r="F93" s="18"/>
      <c r="G93" s="18"/>
      <c r="H93" s="18"/>
      <c r="I93" s="18"/>
      <c r="J93" s="18"/>
      <c r="K93" s="18"/>
      <c r="L93" s="18"/>
      <c r="M93" s="18"/>
      <c r="N93" s="18"/>
      <c r="O93" s="18">
        <v>3500</v>
      </c>
      <c r="P93" s="18"/>
      <c r="Q93" s="18"/>
      <c r="R93" s="18"/>
      <c r="S93" s="30"/>
      <c r="T93" s="17">
        <f t="shared" si="19"/>
        <v>0</v>
      </c>
      <c r="U93" s="17">
        <f t="shared" si="20"/>
        <v>0</v>
      </c>
      <c r="V93" s="18"/>
      <c r="W93" s="18"/>
      <c r="X93" s="18"/>
      <c r="Y93" s="18"/>
      <c r="Z93" s="18"/>
      <c r="AA93" s="18"/>
      <c r="AB93" s="18"/>
      <c r="AC93" s="18"/>
      <c r="AD93" s="18"/>
      <c r="AE93" s="18"/>
      <c r="AF93" s="18"/>
      <c r="AG93" s="18"/>
      <c r="AH93" s="18"/>
      <c r="AI93" s="18"/>
      <c r="AJ93" s="40">
        <f t="shared" si="21"/>
        <v>0</v>
      </c>
      <c r="AK93" s="19" t="s">
        <v>35</v>
      </c>
      <c r="AL93" s="15" t="s">
        <v>28</v>
      </c>
      <c r="AM93" s="15" t="s">
        <v>105</v>
      </c>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c r="IW93" s="37"/>
      <c r="IX93" s="37"/>
      <c r="IY93" s="37"/>
      <c r="IZ93" s="37"/>
      <c r="JA93" s="37"/>
      <c r="JB93" s="37"/>
      <c r="JC93" s="37"/>
      <c r="JD93" s="37"/>
      <c r="JE93" s="37"/>
      <c r="JF93" s="37"/>
      <c r="JG93" s="37"/>
      <c r="JH93" s="37"/>
      <c r="JI93" s="37"/>
    </row>
    <row r="94" s="2" customFormat="1" ht="12" spans="1:269">
      <c r="A94" s="15">
        <v>86</v>
      </c>
      <c r="B94" s="15" t="s">
        <v>25</v>
      </c>
      <c r="C94" s="23" t="s">
        <v>112</v>
      </c>
      <c r="D94" s="17">
        <f t="shared" si="17"/>
        <v>80</v>
      </c>
      <c r="E94" s="17">
        <f t="shared" si="18"/>
        <v>0</v>
      </c>
      <c r="F94" s="18"/>
      <c r="G94" s="18"/>
      <c r="H94" s="18"/>
      <c r="I94" s="18"/>
      <c r="J94" s="18"/>
      <c r="K94" s="18"/>
      <c r="L94" s="18"/>
      <c r="M94" s="18"/>
      <c r="N94" s="18"/>
      <c r="O94" s="18"/>
      <c r="P94" s="18"/>
      <c r="Q94" s="18"/>
      <c r="R94" s="18"/>
      <c r="S94" s="31">
        <v>80</v>
      </c>
      <c r="T94" s="17">
        <f t="shared" si="19"/>
        <v>80</v>
      </c>
      <c r="U94" s="17">
        <f t="shared" si="20"/>
        <v>0</v>
      </c>
      <c r="V94" s="18"/>
      <c r="W94" s="18"/>
      <c r="X94" s="18"/>
      <c r="Y94" s="18"/>
      <c r="Z94" s="18"/>
      <c r="AA94" s="18"/>
      <c r="AB94" s="18"/>
      <c r="AC94" s="18"/>
      <c r="AD94" s="18"/>
      <c r="AE94" s="18"/>
      <c r="AF94" s="18"/>
      <c r="AG94" s="18"/>
      <c r="AH94" s="18"/>
      <c r="AI94" s="32">
        <v>80</v>
      </c>
      <c r="AJ94" s="40">
        <f t="shared" si="21"/>
        <v>1</v>
      </c>
      <c r="AK94" s="19" t="s">
        <v>27</v>
      </c>
      <c r="AL94" s="15" t="s">
        <v>28</v>
      </c>
      <c r="AM94" s="15"/>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c r="IW94" s="37"/>
      <c r="IX94" s="37"/>
      <c r="IY94" s="37"/>
      <c r="IZ94" s="37"/>
      <c r="JA94" s="37"/>
      <c r="JB94" s="37"/>
      <c r="JC94" s="37"/>
      <c r="JD94" s="37"/>
      <c r="JE94" s="37"/>
      <c r="JF94" s="37"/>
      <c r="JG94" s="37"/>
      <c r="JH94" s="37"/>
      <c r="JI94" s="37"/>
    </row>
    <row r="95" s="2" customFormat="1" ht="12" spans="1:269">
      <c r="A95" s="15">
        <v>87</v>
      </c>
      <c r="B95" s="15" t="s">
        <v>25</v>
      </c>
      <c r="C95" s="22" t="s">
        <v>113</v>
      </c>
      <c r="D95" s="17">
        <f t="shared" si="17"/>
        <v>21</v>
      </c>
      <c r="E95" s="17">
        <f t="shared" si="18"/>
        <v>0</v>
      </c>
      <c r="F95" s="18"/>
      <c r="G95" s="18"/>
      <c r="H95" s="18"/>
      <c r="I95" s="18"/>
      <c r="J95" s="18"/>
      <c r="K95" s="18"/>
      <c r="L95" s="18"/>
      <c r="M95" s="18"/>
      <c r="N95" s="18"/>
      <c r="O95" s="18"/>
      <c r="P95" s="18"/>
      <c r="Q95" s="18"/>
      <c r="R95" s="18"/>
      <c r="S95" s="30">
        <v>21</v>
      </c>
      <c r="T95" s="17">
        <f t="shared" si="19"/>
        <v>19.421066</v>
      </c>
      <c r="U95" s="17">
        <f t="shared" si="20"/>
        <v>0</v>
      </c>
      <c r="V95" s="18"/>
      <c r="W95" s="18"/>
      <c r="X95" s="18"/>
      <c r="Y95" s="18"/>
      <c r="Z95" s="18"/>
      <c r="AA95" s="18"/>
      <c r="AB95" s="18"/>
      <c r="AC95" s="18"/>
      <c r="AD95" s="18"/>
      <c r="AE95" s="18"/>
      <c r="AF95" s="18"/>
      <c r="AG95" s="18"/>
      <c r="AH95" s="18"/>
      <c r="AI95" s="32">
        <v>19.421066</v>
      </c>
      <c r="AJ95" s="40">
        <f t="shared" si="21"/>
        <v>0.924812666666667</v>
      </c>
      <c r="AK95" s="19" t="s">
        <v>27</v>
      </c>
      <c r="AL95" s="15" t="s">
        <v>28</v>
      </c>
      <c r="AM95" s="15"/>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c r="IW95" s="37"/>
      <c r="IX95" s="37"/>
      <c r="IY95" s="37"/>
      <c r="IZ95" s="37"/>
      <c r="JA95" s="37"/>
      <c r="JB95" s="37"/>
      <c r="JC95" s="37"/>
      <c r="JD95" s="37"/>
      <c r="JE95" s="37"/>
      <c r="JF95" s="37"/>
      <c r="JG95" s="37"/>
      <c r="JH95" s="37"/>
      <c r="JI95" s="37"/>
    </row>
    <row r="96" s="2" customFormat="1" ht="24" spans="1:269">
      <c r="A96" s="15">
        <v>88</v>
      </c>
      <c r="B96" s="15" t="s">
        <v>25</v>
      </c>
      <c r="C96" s="23" t="s">
        <v>114</v>
      </c>
      <c r="D96" s="17">
        <f t="shared" si="17"/>
        <v>2</v>
      </c>
      <c r="E96" s="17">
        <f t="shared" si="18"/>
        <v>0</v>
      </c>
      <c r="F96" s="18"/>
      <c r="G96" s="18"/>
      <c r="H96" s="18"/>
      <c r="I96" s="18"/>
      <c r="J96" s="18"/>
      <c r="K96" s="18"/>
      <c r="L96" s="18"/>
      <c r="M96" s="18"/>
      <c r="N96" s="18"/>
      <c r="O96" s="18"/>
      <c r="P96" s="18"/>
      <c r="Q96" s="18"/>
      <c r="R96" s="18"/>
      <c r="S96" s="31">
        <v>2</v>
      </c>
      <c r="T96" s="17">
        <f t="shared" si="19"/>
        <v>0.714</v>
      </c>
      <c r="U96" s="17">
        <f t="shared" si="20"/>
        <v>0</v>
      </c>
      <c r="V96" s="18"/>
      <c r="W96" s="18"/>
      <c r="X96" s="18"/>
      <c r="Y96" s="18"/>
      <c r="Z96" s="18"/>
      <c r="AA96" s="18"/>
      <c r="AB96" s="18"/>
      <c r="AC96" s="18"/>
      <c r="AD96" s="18"/>
      <c r="AE96" s="18"/>
      <c r="AF96" s="18"/>
      <c r="AG96" s="18"/>
      <c r="AH96" s="18"/>
      <c r="AI96" s="32">
        <v>0.714</v>
      </c>
      <c r="AJ96" s="40">
        <f t="shared" si="21"/>
        <v>0.357</v>
      </c>
      <c r="AK96" s="19" t="s">
        <v>27</v>
      </c>
      <c r="AL96" s="15" t="s">
        <v>28</v>
      </c>
      <c r="AM96" s="15" t="s">
        <v>115</v>
      </c>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c r="IW96" s="37"/>
      <c r="IX96" s="37"/>
      <c r="IY96" s="37"/>
      <c r="IZ96" s="37"/>
      <c r="JA96" s="37"/>
      <c r="JB96" s="37"/>
      <c r="JC96" s="37"/>
      <c r="JD96" s="37"/>
      <c r="JE96" s="37"/>
      <c r="JF96" s="37"/>
      <c r="JG96" s="37"/>
      <c r="JH96" s="37"/>
      <c r="JI96" s="37"/>
    </row>
    <row r="97" s="2" customFormat="1" ht="12" spans="1:269">
      <c r="A97" s="15">
        <v>89</v>
      </c>
      <c r="B97" s="15" t="s">
        <v>25</v>
      </c>
      <c r="C97" s="22" t="s">
        <v>116</v>
      </c>
      <c r="D97" s="17">
        <f t="shared" si="17"/>
        <v>3.6</v>
      </c>
      <c r="E97" s="17">
        <f t="shared" si="18"/>
        <v>0</v>
      </c>
      <c r="F97" s="18"/>
      <c r="G97" s="18"/>
      <c r="H97" s="18"/>
      <c r="I97" s="18"/>
      <c r="J97" s="18"/>
      <c r="K97" s="18"/>
      <c r="L97" s="18"/>
      <c r="M97" s="18"/>
      <c r="N97" s="18"/>
      <c r="O97" s="18"/>
      <c r="P97" s="18"/>
      <c r="Q97" s="18"/>
      <c r="R97" s="18"/>
      <c r="S97" s="30">
        <v>3.6</v>
      </c>
      <c r="T97" s="17">
        <f t="shared" si="19"/>
        <v>3.36</v>
      </c>
      <c r="U97" s="17">
        <f t="shared" si="20"/>
        <v>0</v>
      </c>
      <c r="V97" s="18"/>
      <c r="W97" s="18"/>
      <c r="X97" s="18"/>
      <c r="Y97" s="18"/>
      <c r="Z97" s="18"/>
      <c r="AA97" s="18"/>
      <c r="AB97" s="18"/>
      <c r="AC97" s="18"/>
      <c r="AD97" s="18"/>
      <c r="AE97" s="18"/>
      <c r="AF97" s="18"/>
      <c r="AG97" s="18"/>
      <c r="AH97" s="18"/>
      <c r="AI97" s="32">
        <v>3.36</v>
      </c>
      <c r="AJ97" s="40">
        <f t="shared" si="21"/>
        <v>0.933333333333333</v>
      </c>
      <c r="AK97" s="19" t="s">
        <v>27</v>
      </c>
      <c r="AL97" s="15" t="s">
        <v>28</v>
      </c>
      <c r="AM97" s="15"/>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c r="IW97" s="37"/>
      <c r="IX97" s="37"/>
      <c r="IY97" s="37"/>
      <c r="IZ97" s="37"/>
      <c r="JA97" s="37"/>
      <c r="JB97" s="37"/>
      <c r="JC97" s="37"/>
      <c r="JD97" s="37"/>
      <c r="JE97" s="37"/>
      <c r="JF97" s="37"/>
      <c r="JG97" s="37"/>
      <c r="JH97" s="37"/>
      <c r="JI97" s="37"/>
    </row>
    <row r="98" s="2" customFormat="1" ht="12" spans="1:269">
      <c r="A98" s="15">
        <v>90</v>
      </c>
      <c r="B98" s="15" t="s">
        <v>25</v>
      </c>
      <c r="C98" s="23" t="s">
        <v>117</v>
      </c>
      <c r="D98" s="17">
        <f t="shared" si="17"/>
        <v>5</v>
      </c>
      <c r="E98" s="17">
        <f t="shared" si="18"/>
        <v>0</v>
      </c>
      <c r="F98" s="18"/>
      <c r="G98" s="18"/>
      <c r="H98" s="18"/>
      <c r="I98" s="18"/>
      <c r="J98" s="18"/>
      <c r="K98" s="18"/>
      <c r="L98" s="18"/>
      <c r="M98" s="18"/>
      <c r="N98" s="18"/>
      <c r="O98" s="18"/>
      <c r="P98" s="18"/>
      <c r="Q98" s="18"/>
      <c r="R98" s="18"/>
      <c r="S98" s="31">
        <v>5</v>
      </c>
      <c r="T98" s="17">
        <f t="shared" si="19"/>
        <v>4.48</v>
      </c>
      <c r="U98" s="17">
        <f t="shared" si="20"/>
        <v>0</v>
      </c>
      <c r="V98" s="18"/>
      <c r="W98" s="18"/>
      <c r="X98" s="18"/>
      <c r="Y98" s="18"/>
      <c r="Z98" s="18"/>
      <c r="AA98" s="18"/>
      <c r="AB98" s="18"/>
      <c r="AC98" s="18"/>
      <c r="AD98" s="18"/>
      <c r="AE98" s="18"/>
      <c r="AF98" s="18"/>
      <c r="AG98" s="18"/>
      <c r="AH98" s="18"/>
      <c r="AI98" s="32">
        <v>4.48</v>
      </c>
      <c r="AJ98" s="40">
        <f t="shared" si="21"/>
        <v>0.896</v>
      </c>
      <c r="AK98" s="19" t="s">
        <v>27</v>
      </c>
      <c r="AL98" s="15" t="s">
        <v>28</v>
      </c>
      <c r="AM98" s="15"/>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c r="IW98" s="37"/>
      <c r="IX98" s="37"/>
      <c r="IY98" s="37"/>
      <c r="IZ98" s="37"/>
      <c r="JA98" s="37"/>
      <c r="JB98" s="37"/>
      <c r="JC98" s="37"/>
      <c r="JD98" s="37"/>
      <c r="JE98" s="37"/>
      <c r="JF98" s="37"/>
      <c r="JG98" s="37"/>
      <c r="JH98" s="37"/>
      <c r="JI98" s="37"/>
    </row>
    <row r="99" s="2" customFormat="1" ht="12" spans="1:269">
      <c r="A99" s="15">
        <v>91</v>
      </c>
      <c r="B99" s="15" t="s">
        <v>25</v>
      </c>
      <c r="C99" s="23" t="s">
        <v>118</v>
      </c>
      <c r="D99" s="17">
        <f t="shared" si="17"/>
        <v>44</v>
      </c>
      <c r="E99" s="17">
        <f t="shared" si="18"/>
        <v>0</v>
      </c>
      <c r="F99" s="18"/>
      <c r="G99" s="18"/>
      <c r="H99" s="18"/>
      <c r="I99" s="18"/>
      <c r="J99" s="18"/>
      <c r="K99" s="18"/>
      <c r="L99" s="18"/>
      <c r="M99" s="18"/>
      <c r="N99" s="18"/>
      <c r="O99" s="18"/>
      <c r="P99" s="18"/>
      <c r="Q99" s="18"/>
      <c r="R99" s="18"/>
      <c r="S99" s="31">
        <v>44</v>
      </c>
      <c r="T99" s="17">
        <f t="shared" si="19"/>
        <v>42.530436</v>
      </c>
      <c r="U99" s="17">
        <f t="shared" si="20"/>
        <v>0</v>
      </c>
      <c r="V99" s="18"/>
      <c r="W99" s="18"/>
      <c r="X99" s="18"/>
      <c r="Y99" s="18"/>
      <c r="Z99" s="18"/>
      <c r="AA99" s="18"/>
      <c r="AB99" s="18"/>
      <c r="AC99" s="18"/>
      <c r="AD99" s="18"/>
      <c r="AE99" s="18"/>
      <c r="AF99" s="18"/>
      <c r="AG99" s="18"/>
      <c r="AH99" s="18"/>
      <c r="AI99" s="32">
        <v>42.530436</v>
      </c>
      <c r="AJ99" s="40">
        <f t="shared" si="21"/>
        <v>0.966600818181818</v>
      </c>
      <c r="AK99" s="19" t="s">
        <v>27</v>
      </c>
      <c r="AL99" s="15" t="s">
        <v>28</v>
      </c>
      <c r="AM99" s="15"/>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c r="IW99" s="37"/>
      <c r="IX99" s="37"/>
      <c r="IY99" s="37"/>
      <c r="IZ99" s="37"/>
      <c r="JA99" s="37"/>
      <c r="JB99" s="37"/>
      <c r="JC99" s="37"/>
      <c r="JD99" s="37"/>
      <c r="JE99" s="37"/>
      <c r="JF99" s="37"/>
      <c r="JG99" s="37"/>
      <c r="JH99" s="37"/>
      <c r="JI99" s="37"/>
    </row>
    <row r="100" s="2" customFormat="1" ht="24" spans="1:269">
      <c r="A100" s="15">
        <v>92</v>
      </c>
      <c r="B100" s="15" t="s">
        <v>25</v>
      </c>
      <c r="C100" s="41" t="s">
        <v>119</v>
      </c>
      <c r="D100" s="17">
        <f t="shared" si="17"/>
        <v>242.64</v>
      </c>
      <c r="E100" s="17">
        <f t="shared" si="18"/>
        <v>0</v>
      </c>
      <c r="F100" s="18"/>
      <c r="G100" s="18"/>
      <c r="H100" s="18"/>
      <c r="I100" s="18"/>
      <c r="J100" s="18"/>
      <c r="K100" s="18"/>
      <c r="L100" s="18"/>
      <c r="M100" s="18"/>
      <c r="N100" s="18"/>
      <c r="O100" s="18"/>
      <c r="P100" s="18"/>
      <c r="Q100" s="18"/>
      <c r="R100" s="18"/>
      <c r="S100" s="51">
        <v>242.64</v>
      </c>
      <c r="T100" s="17">
        <f t="shared" si="19"/>
        <v>209.77256</v>
      </c>
      <c r="U100" s="17">
        <f t="shared" si="20"/>
        <v>0</v>
      </c>
      <c r="V100" s="18"/>
      <c r="W100" s="18"/>
      <c r="X100" s="18"/>
      <c r="Y100" s="18"/>
      <c r="Z100" s="18"/>
      <c r="AA100" s="18"/>
      <c r="AB100" s="18"/>
      <c r="AC100" s="18"/>
      <c r="AD100" s="18"/>
      <c r="AE100" s="18"/>
      <c r="AF100" s="18"/>
      <c r="AG100" s="18"/>
      <c r="AH100" s="18"/>
      <c r="AI100" s="32">
        <v>209.77256</v>
      </c>
      <c r="AJ100" s="40">
        <f t="shared" si="21"/>
        <v>0.864542367293109</v>
      </c>
      <c r="AK100" s="19" t="s">
        <v>27</v>
      </c>
      <c r="AL100" s="15" t="s">
        <v>28</v>
      </c>
      <c r="AM100" s="15"/>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c r="IW100" s="37"/>
      <c r="IX100" s="37"/>
      <c r="IY100" s="37"/>
      <c r="IZ100" s="37"/>
      <c r="JA100" s="37"/>
      <c r="JB100" s="37"/>
      <c r="JC100" s="37"/>
      <c r="JD100" s="37"/>
      <c r="JE100" s="37"/>
      <c r="JF100" s="37"/>
      <c r="JG100" s="37"/>
      <c r="JH100" s="37"/>
      <c r="JI100" s="37"/>
    </row>
    <row r="101" s="2" customFormat="1" ht="48" spans="1:269">
      <c r="A101" s="15">
        <v>93</v>
      </c>
      <c r="B101" s="15" t="s">
        <v>25</v>
      </c>
      <c r="C101" s="41" t="s">
        <v>120</v>
      </c>
      <c r="D101" s="17">
        <f t="shared" si="17"/>
        <v>1853.99</v>
      </c>
      <c r="E101" s="17">
        <f t="shared" si="18"/>
        <v>0</v>
      </c>
      <c r="F101" s="18"/>
      <c r="G101" s="18"/>
      <c r="H101" s="18"/>
      <c r="I101" s="18"/>
      <c r="J101" s="18"/>
      <c r="K101" s="18"/>
      <c r="L101" s="18"/>
      <c r="M101" s="18"/>
      <c r="N101" s="18"/>
      <c r="O101" s="18"/>
      <c r="P101" s="18"/>
      <c r="Q101" s="18"/>
      <c r="R101" s="18"/>
      <c r="S101" s="51">
        <v>1853.99</v>
      </c>
      <c r="T101" s="17">
        <f t="shared" si="19"/>
        <v>233.341489</v>
      </c>
      <c r="U101" s="17">
        <f t="shared" si="20"/>
        <v>0</v>
      </c>
      <c r="V101" s="18"/>
      <c r="W101" s="18"/>
      <c r="X101" s="18"/>
      <c r="Y101" s="18"/>
      <c r="Z101" s="18"/>
      <c r="AA101" s="18"/>
      <c r="AB101" s="18"/>
      <c r="AC101" s="18"/>
      <c r="AD101" s="18"/>
      <c r="AE101" s="18"/>
      <c r="AF101" s="18"/>
      <c r="AG101" s="18"/>
      <c r="AH101" s="18"/>
      <c r="AI101" s="32">
        <v>233.341489</v>
      </c>
      <c r="AJ101" s="40">
        <f t="shared" si="21"/>
        <v>0.125859087157967</v>
      </c>
      <c r="AK101" s="19" t="s">
        <v>27</v>
      </c>
      <c r="AL101" s="15" t="s">
        <v>28</v>
      </c>
      <c r="AM101" s="15" t="s">
        <v>121</v>
      </c>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c r="IW101" s="37"/>
      <c r="IX101" s="37"/>
      <c r="IY101" s="37"/>
      <c r="IZ101" s="37"/>
      <c r="JA101" s="37"/>
      <c r="JB101" s="37"/>
      <c r="JC101" s="37"/>
      <c r="JD101" s="37"/>
      <c r="JE101" s="37"/>
      <c r="JF101" s="37"/>
      <c r="JG101" s="37"/>
      <c r="JH101" s="37"/>
      <c r="JI101" s="37"/>
    </row>
    <row r="102" s="2" customFormat="1" ht="36" spans="1:269">
      <c r="A102" s="15">
        <v>94</v>
      </c>
      <c r="B102" s="15" t="s">
        <v>25</v>
      </c>
      <c r="C102" s="41" t="s">
        <v>122</v>
      </c>
      <c r="D102" s="17">
        <f t="shared" si="17"/>
        <v>319.86</v>
      </c>
      <c r="E102" s="17">
        <f t="shared" si="18"/>
        <v>0</v>
      </c>
      <c r="F102" s="18"/>
      <c r="G102" s="18"/>
      <c r="H102" s="18"/>
      <c r="I102" s="18"/>
      <c r="J102" s="18"/>
      <c r="K102" s="18"/>
      <c r="L102" s="18"/>
      <c r="M102" s="18"/>
      <c r="N102" s="18"/>
      <c r="O102" s="18"/>
      <c r="P102" s="18"/>
      <c r="Q102" s="18"/>
      <c r="R102" s="18"/>
      <c r="S102" s="52">
        <v>319.86</v>
      </c>
      <c r="T102" s="17">
        <f t="shared" si="19"/>
        <v>319.86</v>
      </c>
      <c r="U102" s="17">
        <f t="shared" si="20"/>
        <v>0</v>
      </c>
      <c r="V102" s="18"/>
      <c r="W102" s="18"/>
      <c r="X102" s="18"/>
      <c r="Y102" s="18"/>
      <c r="Z102" s="18"/>
      <c r="AA102" s="18"/>
      <c r="AB102" s="18"/>
      <c r="AC102" s="18"/>
      <c r="AD102" s="18"/>
      <c r="AE102" s="18"/>
      <c r="AF102" s="18"/>
      <c r="AG102" s="18"/>
      <c r="AH102" s="18"/>
      <c r="AI102" s="32">
        <v>319.86</v>
      </c>
      <c r="AJ102" s="40">
        <f t="shared" si="21"/>
        <v>1</v>
      </c>
      <c r="AK102" s="19" t="s">
        <v>27</v>
      </c>
      <c r="AL102" s="15" t="s">
        <v>28</v>
      </c>
      <c r="AM102" s="15"/>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c r="IW102" s="37"/>
      <c r="IX102" s="37"/>
      <c r="IY102" s="37"/>
      <c r="IZ102" s="37"/>
      <c r="JA102" s="37"/>
      <c r="JB102" s="37"/>
      <c r="JC102" s="37"/>
      <c r="JD102" s="37"/>
      <c r="JE102" s="37"/>
      <c r="JF102" s="37"/>
      <c r="JG102" s="37"/>
      <c r="JH102" s="37"/>
      <c r="JI102" s="37"/>
    </row>
    <row r="103" s="2" customFormat="1" ht="24" spans="1:269">
      <c r="A103" s="15">
        <v>95</v>
      </c>
      <c r="B103" s="15" t="s">
        <v>25</v>
      </c>
      <c r="C103" s="41" t="s">
        <v>72</v>
      </c>
      <c r="D103" s="17">
        <f t="shared" si="17"/>
        <v>350</v>
      </c>
      <c r="E103" s="17">
        <f t="shared" si="18"/>
        <v>0</v>
      </c>
      <c r="F103" s="18"/>
      <c r="G103" s="18"/>
      <c r="H103" s="18"/>
      <c r="I103" s="18"/>
      <c r="J103" s="18"/>
      <c r="K103" s="18"/>
      <c r="L103" s="18"/>
      <c r="M103" s="18"/>
      <c r="N103" s="18"/>
      <c r="O103" s="18"/>
      <c r="P103" s="18"/>
      <c r="Q103" s="18"/>
      <c r="R103" s="18"/>
      <c r="S103" s="52">
        <v>350</v>
      </c>
      <c r="T103" s="17">
        <f t="shared" si="19"/>
        <v>233.34149</v>
      </c>
      <c r="U103" s="17">
        <f t="shared" si="20"/>
        <v>0</v>
      </c>
      <c r="V103" s="18"/>
      <c r="W103" s="18"/>
      <c r="X103" s="18"/>
      <c r="Y103" s="18"/>
      <c r="Z103" s="18"/>
      <c r="AA103" s="18"/>
      <c r="AB103" s="18"/>
      <c r="AC103" s="18"/>
      <c r="AD103" s="18"/>
      <c r="AE103" s="18"/>
      <c r="AF103" s="18"/>
      <c r="AG103" s="18"/>
      <c r="AH103" s="18"/>
      <c r="AI103" s="32">
        <v>233.34149</v>
      </c>
      <c r="AJ103" s="40">
        <f t="shared" si="21"/>
        <v>0.666689971428571</v>
      </c>
      <c r="AK103" s="19" t="s">
        <v>27</v>
      </c>
      <c r="AL103" s="15" t="s">
        <v>28</v>
      </c>
      <c r="AM103" s="15"/>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c r="IW103" s="37"/>
      <c r="IX103" s="37"/>
      <c r="IY103" s="37"/>
      <c r="IZ103" s="37"/>
      <c r="JA103" s="37"/>
      <c r="JB103" s="37"/>
      <c r="JC103" s="37"/>
      <c r="JD103" s="37"/>
      <c r="JE103" s="37"/>
      <c r="JF103" s="37"/>
      <c r="JG103" s="37"/>
      <c r="JH103" s="37"/>
      <c r="JI103" s="37"/>
    </row>
    <row r="104" s="2" customFormat="1" ht="36" spans="1:269">
      <c r="A104" s="15">
        <v>96</v>
      </c>
      <c r="B104" s="15" t="s">
        <v>25</v>
      </c>
      <c r="C104" s="41" t="s">
        <v>78</v>
      </c>
      <c r="D104" s="17">
        <f t="shared" si="17"/>
        <v>1000</v>
      </c>
      <c r="E104" s="17">
        <f t="shared" si="18"/>
        <v>0</v>
      </c>
      <c r="F104" s="18"/>
      <c r="G104" s="18"/>
      <c r="H104" s="18"/>
      <c r="I104" s="18"/>
      <c r="J104" s="18"/>
      <c r="K104" s="18"/>
      <c r="L104" s="18"/>
      <c r="M104" s="18"/>
      <c r="N104" s="18"/>
      <c r="O104" s="18"/>
      <c r="P104" s="18"/>
      <c r="Q104" s="18"/>
      <c r="R104" s="18"/>
      <c r="S104" s="52">
        <v>1000</v>
      </c>
      <c r="T104" s="17">
        <f t="shared" si="19"/>
        <v>0</v>
      </c>
      <c r="U104" s="17">
        <f t="shared" si="20"/>
        <v>0</v>
      </c>
      <c r="V104" s="18"/>
      <c r="W104" s="18"/>
      <c r="X104" s="18"/>
      <c r="Y104" s="18"/>
      <c r="Z104" s="18"/>
      <c r="AA104" s="18"/>
      <c r="AB104" s="18"/>
      <c r="AC104" s="18"/>
      <c r="AD104" s="18"/>
      <c r="AE104" s="18"/>
      <c r="AF104" s="18"/>
      <c r="AG104" s="18"/>
      <c r="AH104" s="18"/>
      <c r="AI104" s="18"/>
      <c r="AJ104" s="40">
        <f t="shared" si="21"/>
        <v>0</v>
      </c>
      <c r="AK104" s="19" t="s">
        <v>35</v>
      </c>
      <c r="AL104" s="15" t="s">
        <v>28</v>
      </c>
      <c r="AM104" s="15" t="s">
        <v>71</v>
      </c>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c r="IW104" s="37"/>
      <c r="IX104" s="37"/>
      <c r="IY104" s="37"/>
      <c r="IZ104" s="37"/>
      <c r="JA104" s="37"/>
      <c r="JB104" s="37"/>
      <c r="JC104" s="37"/>
      <c r="JD104" s="37"/>
      <c r="JE104" s="37"/>
      <c r="JF104" s="37"/>
      <c r="JG104" s="37"/>
      <c r="JH104" s="37"/>
      <c r="JI104" s="37"/>
    </row>
    <row r="105" s="2" customFormat="1" ht="36" spans="1:269">
      <c r="A105" s="15">
        <v>97</v>
      </c>
      <c r="B105" s="15" t="s">
        <v>25</v>
      </c>
      <c r="C105" s="41" t="s">
        <v>123</v>
      </c>
      <c r="D105" s="17">
        <f t="shared" si="17"/>
        <v>2462.22</v>
      </c>
      <c r="E105" s="17">
        <f t="shared" si="18"/>
        <v>0</v>
      </c>
      <c r="F105" s="18"/>
      <c r="G105" s="18"/>
      <c r="H105" s="18"/>
      <c r="I105" s="18"/>
      <c r="J105" s="18"/>
      <c r="K105" s="18"/>
      <c r="L105" s="18"/>
      <c r="M105" s="18"/>
      <c r="N105" s="18"/>
      <c r="O105" s="18"/>
      <c r="P105" s="18"/>
      <c r="Q105" s="18"/>
      <c r="R105" s="18"/>
      <c r="S105" s="51">
        <v>2462.22</v>
      </c>
      <c r="T105" s="17">
        <f t="shared" si="19"/>
        <v>683.523423</v>
      </c>
      <c r="U105" s="17">
        <f t="shared" si="20"/>
        <v>0</v>
      </c>
      <c r="V105" s="18"/>
      <c r="W105" s="18"/>
      <c r="X105" s="18"/>
      <c r="Y105" s="18"/>
      <c r="Z105" s="18"/>
      <c r="AA105" s="18"/>
      <c r="AB105" s="18"/>
      <c r="AC105" s="18"/>
      <c r="AD105" s="18"/>
      <c r="AE105" s="18"/>
      <c r="AF105" s="18"/>
      <c r="AG105" s="18"/>
      <c r="AH105" s="18"/>
      <c r="AI105" s="32">
        <v>683.523423</v>
      </c>
      <c r="AJ105" s="40">
        <f t="shared" si="21"/>
        <v>0.277604528839828</v>
      </c>
      <c r="AK105" s="19" t="s">
        <v>104</v>
      </c>
      <c r="AL105" s="15" t="s">
        <v>28</v>
      </c>
      <c r="AM105" s="15" t="s">
        <v>124</v>
      </c>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c r="IW105" s="37"/>
      <c r="IX105" s="37"/>
      <c r="IY105" s="37"/>
      <c r="IZ105" s="37"/>
      <c r="JA105" s="37"/>
      <c r="JB105" s="37"/>
      <c r="JC105" s="37"/>
      <c r="JD105" s="37"/>
      <c r="JE105" s="37"/>
      <c r="JF105" s="37"/>
      <c r="JG105" s="37"/>
      <c r="JH105" s="37"/>
      <c r="JI105" s="37"/>
    </row>
    <row r="106" s="2" customFormat="1" ht="24" spans="1:269">
      <c r="A106" s="15">
        <v>98</v>
      </c>
      <c r="B106" s="15" t="s">
        <v>25</v>
      </c>
      <c r="C106" s="41" t="s">
        <v>125</v>
      </c>
      <c r="D106" s="17">
        <f t="shared" si="17"/>
        <v>553.28</v>
      </c>
      <c r="E106" s="17">
        <f t="shared" si="18"/>
        <v>0</v>
      </c>
      <c r="F106" s="18"/>
      <c r="G106" s="18"/>
      <c r="H106" s="18"/>
      <c r="I106" s="18"/>
      <c r="J106" s="18"/>
      <c r="K106" s="18"/>
      <c r="L106" s="18"/>
      <c r="M106" s="18"/>
      <c r="N106" s="18"/>
      <c r="O106" s="18"/>
      <c r="P106" s="18"/>
      <c r="Q106" s="18"/>
      <c r="R106" s="18"/>
      <c r="S106" s="52">
        <v>553.28</v>
      </c>
      <c r="T106" s="17">
        <f t="shared" si="19"/>
        <v>0</v>
      </c>
      <c r="U106" s="17">
        <f t="shared" si="20"/>
        <v>0</v>
      </c>
      <c r="V106" s="18"/>
      <c r="W106" s="18"/>
      <c r="X106" s="18"/>
      <c r="Y106" s="18"/>
      <c r="Z106" s="18"/>
      <c r="AA106" s="18"/>
      <c r="AB106" s="18"/>
      <c r="AC106" s="18"/>
      <c r="AD106" s="18"/>
      <c r="AE106" s="18"/>
      <c r="AF106" s="18"/>
      <c r="AG106" s="18"/>
      <c r="AH106" s="18"/>
      <c r="AI106" s="18"/>
      <c r="AJ106" s="40">
        <f t="shared" si="21"/>
        <v>0</v>
      </c>
      <c r="AK106" s="19" t="s">
        <v>35</v>
      </c>
      <c r="AL106" s="15" t="s">
        <v>28</v>
      </c>
      <c r="AM106" s="15" t="s">
        <v>71</v>
      </c>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c r="IW106" s="37"/>
      <c r="IX106" s="37"/>
      <c r="IY106" s="37"/>
      <c r="IZ106" s="37"/>
      <c r="JA106" s="37"/>
      <c r="JB106" s="37"/>
      <c r="JC106" s="37"/>
      <c r="JD106" s="37"/>
      <c r="JE106" s="37"/>
      <c r="JF106" s="37"/>
      <c r="JG106" s="37"/>
      <c r="JH106" s="37"/>
      <c r="JI106" s="37"/>
    </row>
    <row r="107" s="2" customFormat="1" ht="24" spans="1:269">
      <c r="A107" s="15">
        <v>99</v>
      </c>
      <c r="B107" s="15" t="s">
        <v>25</v>
      </c>
      <c r="C107" s="41" t="s">
        <v>126</v>
      </c>
      <c r="D107" s="17">
        <f t="shared" si="17"/>
        <v>15</v>
      </c>
      <c r="E107" s="17">
        <f t="shared" si="18"/>
        <v>0</v>
      </c>
      <c r="F107" s="18"/>
      <c r="G107" s="18"/>
      <c r="H107" s="18"/>
      <c r="I107" s="18"/>
      <c r="J107" s="18"/>
      <c r="K107" s="18"/>
      <c r="L107" s="18"/>
      <c r="M107" s="18"/>
      <c r="N107" s="18"/>
      <c r="O107" s="18"/>
      <c r="P107" s="18"/>
      <c r="Q107" s="18"/>
      <c r="R107" s="18"/>
      <c r="S107" s="52">
        <v>15</v>
      </c>
      <c r="T107" s="17">
        <f t="shared" si="19"/>
        <v>4.489711</v>
      </c>
      <c r="U107" s="17">
        <f t="shared" si="20"/>
        <v>0</v>
      </c>
      <c r="V107" s="18"/>
      <c r="W107" s="18"/>
      <c r="X107" s="18"/>
      <c r="Y107" s="18"/>
      <c r="Z107" s="18"/>
      <c r="AA107" s="18"/>
      <c r="AB107" s="18"/>
      <c r="AC107" s="18"/>
      <c r="AD107" s="18"/>
      <c r="AE107" s="18"/>
      <c r="AF107" s="18"/>
      <c r="AG107" s="18"/>
      <c r="AH107" s="18"/>
      <c r="AI107" s="32">
        <v>4.489711</v>
      </c>
      <c r="AJ107" s="40">
        <f t="shared" si="21"/>
        <v>0.299314066666667</v>
      </c>
      <c r="AK107" s="19" t="s">
        <v>62</v>
      </c>
      <c r="AL107" s="15" t="s">
        <v>28</v>
      </c>
      <c r="AM107" s="15" t="s">
        <v>127</v>
      </c>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c r="IW107" s="37"/>
      <c r="IX107" s="37"/>
      <c r="IY107" s="37"/>
      <c r="IZ107" s="37"/>
      <c r="JA107" s="37"/>
      <c r="JB107" s="37"/>
      <c r="JC107" s="37"/>
      <c r="JD107" s="37"/>
      <c r="JE107" s="37"/>
      <c r="JF107" s="37"/>
      <c r="JG107" s="37"/>
      <c r="JH107" s="37"/>
      <c r="JI107" s="37"/>
    </row>
    <row r="108" s="2" customFormat="1" ht="24" spans="1:269">
      <c r="A108" s="15">
        <v>100</v>
      </c>
      <c r="B108" s="15" t="s">
        <v>25</v>
      </c>
      <c r="C108" s="41" t="s">
        <v>128</v>
      </c>
      <c r="D108" s="17">
        <f t="shared" si="17"/>
        <v>89.25</v>
      </c>
      <c r="E108" s="17">
        <f t="shared" si="18"/>
        <v>0</v>
      </c>
      <c r="F108" s="18"/>
      <c r="G108" s="18"/>
      <c r="H108" s="18"/>
      <c r="I108" s="18"/>
      <c r="J108" s="18"/>
      <c r="K108" s="18"/>
      <c r="L108" s="18"/>
      <c r="M108" s="18"/>
      <c r="N108" s="18"/>
      <c r="O108" s="18"/>
      <c r="P108" s="18"/>
      <c r="Q108" s="18"/>
      <c r="R108" s="18"/>
      <c r="S108" s="51">
        <v>89.25</v>
      </c>
      <c r="T108" s="17">
        <f t="shared" si="19"/>
        <v>89.25</v>
      </c>
      <c r="U108" s="17">
        <f t="shared" si="20"/>
        <v>0</v>
      </c>
      <c r="V108" s="18"/>
      <c r="W108" s="18"/>
      <c r="X108" s="18"/>
      <c r="Y108" s="18"/>
      <c r="Z108" s="18"/>
      <c r="AA108" s="18"/>
      <c r="AB108" s="18"/>
      <c r="AC108" s="18"/>
      <c r="AD108" s="18"/>
      <c r="AE108" s="18"/>
      <c r="AF108" s="18"/>
      <c r="AG108" s="18"/>
      <c r="AH108" s="18"/>
      <c r="AI108" s="32">
        <v>89.25</v>
      </c>
      <c r="AJ108" s="40">
        <f t="shared" si="21"/>
        <v>1</v>
      </c>
      <c r="AK108" s="19" t="s">
        <v>27</v>
      </c>
      <c r="AL108" s="15" t="s">
        <v>28</v>
      </c>
      <c r="AM108" s="15"/>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c r="IW108" s="37"/>
      <c r="IX108" s="37"/>
      <c r="IY108" s="37"/>
      <c r="IZ108" s="37"/>
      <c r="JA108" s="37"/>
      <c r="JB108" s="37"/>
      <c r="JC108" s="37"/>
      <c r="JD108" s="37"/>
      <c r="JE108" s="37"/>
      <c r="JF108" s="37"/>
      <c r="JG108" s="37"/>
      <c r="JH108" s="37"/>
      <c r="JI108" s="37"/>
    </row>
    <row r="109" s="3" customFormat="1" ht="34" customHeight="1" spans="1:269">
      <c r="A109" s="42" t="s">
        <v>129</v>
      </c>
      <c r="B109" s="42"/>
      <c r="C109" s="43"/>
      <c r="D109" s="44">
        <f>SUM(D9:D108)</f>
        <v>102718.451615</v>
      </c>
      <c r="E109" s="44">
        <f>SUM(E9:E108)</f>
        <v>37291</v>
      </c>
      <c r="F109" s="44">
        <f t="shared" ref="F109:AJ109" si="22">SUM(F9:F108)</f>
        <v>0</v>
      </c>
      <c r="G109" s="44">
        <f t="shared" si="22"/>
        <v>0</v>
      </c>
      <c r="H109" s="44">
        <f t="shared" si="22"/>
        <v>0</v>
      </c>
      <c r="I109" s="44">
        <f t="shared" si="22"/>
        <v>10809</v>
      </c>
      <c r="J109" s="44">
        <f t="shared" si="22"/>
        <v>682</v>
      </c>
      <c r="K109" s="44">
        <f t="shared" si="22"/>
        <v>0</v>
      </c>
      <c r="L109" s="44">
        <f t="shared" si="22"/>
        <v>0</v>
      </c>
      <c r="M109" s="44">
        <f t="shared" si="22"/>
        <v>0</v>
      </c>
      <c r="N109" s="44">
        <f t="shared" si="22"/>
        <v>0</v>
      </c>
      <c r="O109" s="44">
        <f t="shared" si="22"/>
        <v>25800</v>
      </c>
      <c r="P109" s="44">
        <f t="shared" si="22"/>
        <v>0</v>
      </c>
      <c r="Q109" s="44">
        <f t="shared" si="22"/>
        <v>0</v>
      </c>
      <c r="R109" s="44">
        <f t="shared" si="22"/>
        <v>23000</v>
      </c>
      <c r="S109" s="44">
        <f t="shared" si="22"/>
        <v>42427.451615</v>
      </c>
      <c r="T109" s="44">
        <f t="shared" si="22"/>
        <v>56342.922812</v>
      </c>
      <c r="U109" s="44">
        <f t="shared" si="22"/>
        <v>1748.212725</v>
      </c>
      <c r="V109" s="44">
        <f t="shared" si="22"/>
        <v>0</v>
      </c>
      <c r="W109" s="44">
        <f t="shared" si="22"/>
        <v>0</v>
      </c>
      <c r="X109" s="44">
        <f t="shared" si="22"/>
        <v>0</v>
      </c>
      <c r="Y109" s="44">
        <f t="shared" si="22"/>
        <v>1711</v>
      </c>
      <c r="Z109" s="44">
        <f t="shared" si="22"/>
        <v>0</v>
      </c>
      <c r="AA109" s="44">
        <f t="shared" si="22"/>
        <v>0</v>
      </c>
      <c r="AB109" s="44">
        <f t="shared" si="22"/>
        <v>0</v>
      </c>
      <c r="AC109" s="44">
        <f t="shared" si="22"/>
        <v>0</v>
      </c>
      <c r="AD109" s="44">
        <f t="shared" si="22"/>
        <v>0</v>
      </c>
      <c r="AE109" s="44">
        <f t="shared" si="22"/>
        <v>37.212725</v>
      </c>
      <c r="AF109" s="44">
        <f t="shared" si="22"/>
        <v>0</v>
      </c>
      <c r="AG109" s="44">
        <f t="shared" si="22"/>
        <v>0</v>
      </c>
      <c r="AH109" s="44">
        <f t="shared" si="22"/>
        <v>22925.072309</v>
      </c>
      <c r="AI109" s="44">
        <f t="shared" si="22"/>
        <v>31669.637778</v>
      </c>
      <c r="AJ109" s="57">
        <f t="shared" si="21"/>
        <v>0.548518030851745</v>
      </c>
      <c r="AK109" s="56"/>
      <c r="AL109" s="56"/>
      <c r="AM109" s="42"/>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3"/>
      <c r="FR109" s="33"/>
      <c r="FS109" s="33"/>
      <c r="FT109" s="33"/>
      <c r="FU109" s="33"/>
      <c r="FV109" s="33"/>
      <c r="FW109" s="33"/>
      <c r="FX109" s="33"/>
      <c r="FY109" s="33"/>
      <c r="FZ109" s="33"/>
      <c r="GA109" s="33"/>
      <c r="GB109" s="33"/>
      <c r="GC109" s="33"/>
      <c r="GD109" s="33"/>
      <c r="GE109" s="33"/>
      <c r="GF109" s="33"/>
      <c r="GG109" s="33"/>
      <c r="GH109" s="33"/>
      <c r="GI109" s="33"/>
      <c r="GJ109" s="33"/>
      <c r="GK109" s="33"/>
      <c r="GL109" s="33"/>
      <c r="GM109" s="33"/>
      <c r="GN109" s="33"/>
      <c r="GO109" s="33"/>
      <c r="GP109" s="33"/>
      <c r="GQ109" s="33"/>
      <c r="GR109" s="33"/>
      <c r="GS109" s="33"/>
      <c r="GT109" s="33"/>
      <c r="GU109" s="33"/>
      <c r="GV109" s="33"/>
      <c r="GW109" s="33"/>
      <c r="GX109" s="33"/>
      <c r="GY109" s="33"/>
      <c r="GZ109" s="33"/>
      <c r="HA109" s="33"/>
      <c r="HB109" s="33"/>
      <c r="HC109" s="33"/>
      <c r="HD109" s="33"/>
      <c r="HE109" s="33"/>
      <c r="HF109" s="33"/>
      <c r="HG109" s="33"/>
      <c r="HH109" s="33"/>
      <c r="HI109" s="33"/>
      <c r="HJ109" s="33"/>
      <c r="HK109" s="33"/>
      <c r="HL109" s="33"/>
      <c r="HM109" s="33"/>
      <c r="HN109" s="33"/>
      <c r="HO109" s="33"/>
      <c r="HP109" s="33"/>
      <c r="HQ109" s="33"/>
      <c r="HR109" s="33"/>
      <c r="HS109" s="33"/>
      <c r="HT109" s="33"/>
      <c r="HU109" s="33"/>
      <c r="HV109" s="33"/>
      <c r="HW109" s="33"/>
      <c r="HX109" s="33"/>
      <c r="HY109" s="33"/>
      <c r="HZ109" s="33"/>
      <c r="IA109" s="33"/>
      <c r="IB109" s="33"/>
      <c r="IC109" s="33"/>
      <c r="ID109" s="33"/>
      <c r="IE109" s="33"/>
      <c r="IF109" s="33"/>
      <c r="IG109" s="33"/>
      <c r="IH109" s="33"/>
      <c r="II109" s="33"/>
      <c r="IJ109" s="33"/>
      <c r="IK109" s="33"/>
      <c r="IL109" s="33"/>
      <c r="IM109" s="33"/>
      <c r="IN109" s="33"/>
      <c r="IO109" s="33"/>
      <c r="IP109" s="33"/>
      <c r="IQ109" s="33"/>
      <c r="IR109" s="33"/>
      <c r="IS109" s="33"/>
      <c r="IT109" s="33"/>
      <c r="IU109" s="33"/>
      <c r="IV109" s="33"/>
      <c r="IW109" s="33"/>
      <c r="IX109" s="33"/>
      <c r="IY109" s="33"/>
      <c r="IZ109" s="33"/>
      <c r="JA109" s="33"/>
      <c r="JB109" s="33"/>
      <c r="JC109" s="33"/>
      <c r="JD109" s="33"/>
      <c r="JE109" s="33"/>
      <c r="JF109" s="33"/>
      <c r="JG109" s="33"/>
      <c r="JH109" s="33"/>
      <c r="JI109" s="33"/>
    </row>
    <row r="110" s="4" customFormat="1" ht="24" customHeight="1" spans="1:269">
      <c r="A110" s="45">
        <v>1</v>
      </c>
      <c r="B110" s="46" t="s">
        <v>130</v>
      </c>
      <c r="C110" s="47" t="s">
        <v>131</v>
      </c>
      <c r="D110" s="48">
        <v>410</v>
      </c>
      <c r="E110" s="48">
        <v>0</v>
      </c>
      <c r="F110" s="48"/>
      <c r="G110" s="48"/>
      <c r="H110" s="48"/>
      <c r="I110" s="48"/>
      <c r="J110" s="48"/>
      <c r="K110" s="48"/>
      <c r="L110" s="48"/>
      <c r="M110" s="48"/>
      <c r="N110" s="48"/>
      <c r="O110" s="48"/>
      <c r="P110" s="48"/>
      <c r="Q110" s="48"/>
      <c r="R110" s="48"/>
      <c r="S110" s="48">
        <v>410</v>
      </c>
      <c r="T110" s="48">
        <v>375.33</v>
      </c>
      <c r="U110" s="48">
        <v>0</v>
      </c>
      <c r="V110" s="48"/>
      <c r="W110" s="48"/>
      <c r="X110" s="48"/>
      <c r="Y110" s="48"/>
      <c r="Z110" s="48"/>
      <c r="AA110" s="48"/>
      <c r="AB110" s="48"/>
      <c r="AC110" s="48"/>
      <c r="AD110" s="48"/>
      <c r="AE110" s="48"/>
      <c r="AF110" s="48"/>
      <c r="AG110" s="48"/>
      <c r="AH110" s="48"/>
      <c r="AI110" s="48">
        <v>375.33</v>
      </c>
      <c r="AJ110" s="58">
        <v>0.9154</v>
      </c>
      <c r="AK110" s="45" t="s">
        <v>27</v>
      </c>
      <c r="AL110" s="45" t="s">
        <v>28</v>
      </c>
      <c r="AM110" s="46"/>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c r="HL110" s="34"/>
      <c r="HM110" s="34"/>
      <c r="HN110" s="34"/>
      <c r="HO110" s="34"/>
      <c r="HP110" s="34"/>
      <c r="HQ110" s="34"/>
      <c r="HR110" s="34"/>
      <c r="HS110" s="34"/>
      <c r="HT110" s="34"/>
      <c r="HU110" s="34"/>
      <c r="HV110" s="34"/>
      <c r="HW110" s="34"/>
      <c r="HX110" s="34"/>
      <c r="HY110" s="34"/>
      <c r="HZ110" s="34"/>
      <c r="IA110" s="34"/>
      <c r="IB110" s="34"/>
      <c r="IC110" s="34"/>
      <c r="ID110" s="34"/>
      <c r="IE110" s="34"/>
      <c r="IF110" s="34"/>
      <c r="IG110" s="34"/>
      <c r="IH110" s="34"/>
      <c r="II110" s="34"/>
      <c r="IJ110" s="34"/>
      <c r="IK110" s="34"/>
      <c r="IL110" s="34"/>
      <c r="IM110" s="34"/>
      <c r="IN110" s="34"/>
      <c r="IO110" s="34"/>
      <c r="IP110" s="34"/>
      <c r="IQ110" s="34"/>
      <c r="IR110" s="34"/>
      <c r="IS110" s="34"/>
      <c r="IT110" s="34"/>
      <c r="IU110" s="34"/>
      <c r="IV110" s="34"/>
      <c r="IW110" s="34"/>
      <c r="IX110" s="34"/>
      <c r="IY110" s="34"/>
      <c r="IZ110" s="34"/>
      <c r="JA110" s="34"/>
      <c r="JB110" s="34"/>
      <c r="JC110" s="34"/>
      <c r="JD110" s="34"/>
      <c r="JE110" s="34"/>
      <c r="JF110" s="34"/>
      <c r="JG110" s="34"/>
      <c r="JH110" s="34"/>
      <c r="JI110" s="34"/>
    </row>
    <row r="111" s="3" customFormat="1" ht="15" customHeight="1" spans="1:269">
      <c r="A111" s="42" t="s">
        <v>132</v>
      </c>
      <c r="B111" s="42"/>
      <c r="C111" s="43"/>
      <c r="D111" s="44">
        <v>410</v>
      </c>
      <c r="E111" s="44"/>
      <c r="F111" s="24"/>
      <c r="G111" s="24"/>
      <c r="H111" s="24"/>
      <c r="I111" s="24"/>
      <c r="J111" s="24"/>
      <c r="K111" s="24"/>
      <c r="L111" s="24"/>
      <c r="M111" s="24"/>
      <c r="N111" s="24"/>
      <c r="O111" s="24"/>
      <c r="P111" s="24"/>
      <c r="Q111" s="24"/>
      <c r="R111" s="24"/>
      <c r="S111" s="53">
        <v>410</v>
      </c>
      <c r="T111" s="44">
        <v>375.33</v>
      </c>
      <c r="U111" s="44"/>
      <c r="V111" s="24"/>
      <c r="W111" s="24"/>
      <c r="X111" s="24"/>
      <c r="Y111" s="24"/>
      <c r="Z111" s="24"/>
      <c r="AA111" s="24"/>
      <c r="AB111" s="24"/>
      <c r="AC111" s="24"/>
      <c r="AD111" s="24"/>
      <c r="AE111" s="24"/>
      <c r="AF111" s="24"/>
      <c r="AG111" s="24"/>
      <c r="AH111" s="24"/>
      <c r="AI111" s="53">
        <v>375.33</v>
      </c>
      <c r="AJ111" s="57">
        <v>0.9154</v>
      </c>
      <c r="AK111" s="56"/>
      <c r="AL111" s="56"/>
      <c r="AM111" s="42"/>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c r="DI111" s="33"/>
      <c r="DJ111" s="33"/>
      <c r="DK111" s="33"/>
      <c r="DL111" s="33"/>
      <c r="DM111" s="33"/>
      <c r="DN111" s="33"/>
      <c r="DO111" s="33"/>
      <c r="DP111" s="33"/>
      <c r="DQ111" s="33"/>
      <c r="DR111" s="33"/>
      <c r="DS111" s="33"/>
      <c r="DT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33"/>
      <c r="ES111" s="33"/>
      <c r="ET111" s="33"/>
      <c r="EU111" s="33"/>
      <c r="EV111" s="33"/>
      <c r="EW111" s="33"/>
      <c r="EX111" s="33"/>
      <c r="EY111" s="33"/>
      <c r="EZ111" s="33"/>
      <c r="FA111" s="33"/>
      <c r="FB111" s="33"/>
      <c r="FC111" s="33"/>
      <c r="FD111" s="33"/>
      <c r="FE111" s="33"/>
      <c r="FF111" s="33"/>
      <c r="FG111" s="33"/>
      <c r="FH111" s="33"/>
      <c r="FI111" s="33"/>
      <c r="FJ111" s="33"/>
      <c r="FK111" s="33"/>
      <c r="FL111" s="33"/>
      <c r="FM111" s="33"/>
      <c r="FN111" s="33"/>
      <c r="FO111" s="33"/>
      <c r="FP111" s="33"/>
      <c r="FQ111" s="33"/>
      <c r="FR111" s="33"/>
      <c r="FS111" s="33"/>
      <c r="FT111" s="33"/>
      <c r="FU111" s="33"/>
      <c r="FV111" s="33"/>
      <c r="FW111" s="33"/>
      <c r="FX111" s="33"/>
      <c r="FY111" s="33"/>
      <c r="FZ111" s="33"/>
      <c r="GA111" s="33"/>
      <c r="GB111" s="33"/>
      <c r="GC111" s="33"/>
      <c r="GD111" s="33"/>
      <c r="GE111" s="33"/>
      <c r="GF111" s="33"/>
      <c r="GG111" s="33"/>
      <c r="GH111" s="33"/>
      <c r="GI111" s="33"/>
      <c r="GJ111" s="33"/>
      <c r="GK111" s="33"/>
      <c r="GL111" s="33"/>
      <c r="GM111" s="33"/>
      <c r="GN111" s="33"/>
      <c r="GO111" s="33"/>
      <c r="GP111" s="33"/>
      <c r="GQ111" s="33"/>
      <c r="GR111" s="33"/>
      <c r="GS111" s="33"/>
      <c r="GT111" s="33"/>
      <c r="GU111" s="33"/>
      <c r="GV111" s="33"/>
      <c r="GW111" s="33"/>
      <c r="GX111" s="33"/>
      <c r="GY111" s="33"/>
      <c r="GZ111" s="33"/>
      <c r="HA111" s="33"/>
      <c r="HB111" s="33"/>
      <c r="HC111" s="33"/>
      <c r="HD111" s="33"/>
      <c r="HE111" s="33"/>
      <c r="HF111" s="33"/>
      <c r="HG111" s="33"/>
      <c r="HH111" s="33"/>
      <c r="HI111" s="33"/>
      <c r="HJ111" s="33"/>
      <c r="HK111" s="33"/>
      <c r="HL111" s="33"/>
      <c r="HM111" s="33"/>
      <c r="HN111" s="33"/>
      <c r="HO111" s="33"/>
      <c r="HP111" s="33"/>
      <c r="HQ111" s="33"/>
      <c r="HR111" s="33"/>
      <c r="HS111" s="33"/>
      <c r="HT111" s="33"/>
      <c r="HU111" s="33"/>
      <c r="HV111" s="33"/>
      <c r="HW111" s="33"/>
      <c r="HX111" s="33"/>
      <c r="HY111" s="33"/>
      <c r="HZ111" s="33"/>
      <c r="IA111" s="33"/>
      <c r="IB111" s="33"/>
      <c r="IC111" s="33"/>
      <c r="ID111" s="33"/>
      <c r="IE111" s="33"/>
      <c r="IF111" s="33"/>
      <c r="IG111" s="33"/>
      <c r="IH111" s="33"/>
      <c r="II111" s="33"/>
      <c r="IJ111" s="33"/>
      <c r="IK111" s="33"/>
      <c r="IL111" s="33"/>
      <c r="IM111" s="33"/>
      <c r="IN111" s="33"/>
      <c r="IO111" s="33"/>
      <c r="IP111" s="33"/>
      <c r="IQ111" s="33"/>
      <c r="IR111" s="33"/>
      <c r="IS111" s="33"/>
      <c r="IT111" s="33"/>
      <c r="IU111" s="33"/>
      <c r="IV111" s="33"/>
      <c r="IW111" s="33"/>
      <c r="IX111" s="33"/>
      <c r="IY111" s="33"/>
      <c r="IZ111" s="33"/>
      <c r="JA111" s="33"/>
      <c r="JB111" s="33"/>
      <c r="JC111" s="33"/>
      <c r="JD111" s="33"/>
      <c r="JE111" s="33"/>
      <c r="JF111" s="33"/>
      <c r="JG111" s="33"/>
      <c r="JH111" s="33"/>
      <c r="JI111" s="33"/>
    </row>
    <row r="112" s="2" customFormat="1" ht="12" spans="1:269">
      <c r="A112" s="49">
        <v>1</v>
      </c>
      <c r="B112" s="49" t="s">
        <v>133</v>
      </c>
      <c r="C112" s="47" t="s">
        <v>134</v>
      </c>
      <c r="D112" s="50">
        <f t="shared" ref="D112:D114" si="23">SUM(E112,S112)</f>
        <v>9.606</v>
      </c>
      <c r="E112" s="50"/>
      <c r="F112" s="48"/>
      <c r="G112" s="48"/>
      <c r="H112" s="48"/>
      <c r="I112" s="48"/>
      <c r="J112" s="48"/>
      <c r="K112" s="48"/>
      <c r="L112" s="48"/>
      <c r="M112" s="48"/>
      <c r="N112" s="48"/>
      <c r="O112" s="48"/>
      <c r="P112" s="48"/>
      <c r="Q112" s="48"/>
      <c r="R112" s="48"/>
      <c r="S112" s="54">
        <f>SUM(T112,AH112)</f>
        <v>9.606</v>
      </c>
      <c r="T112" s="54">
        <f t="shared" ref="T112:T114" si="24">SUM(U112,AI112)</f>
        <v>9.606</v>
      </c>
      <c r="U112" s="54"/>
      <c r="V112" s="55"/>
      <c r="W112" s="55"/>
      <c r="X112" s="55"/>
      <c r="Y112" s="55"/>
      <c r="Z112" s="55"/>
      <c r="AA112" s="55"/>
      <c r="AB112" s="55"/>
      <c r="AC112" s="55"/>
      <c r="AD112" s="55"/>
      <c r="AE112" s="55"/>
      <c r="AF112" s="55"/>
      <c r="AG112" s="55"/>
      <c r="AH112" s="55"/>
      <c r="AI112" s="55">
        <v>9.606</v>
      </c>
      <c r="AJ112" s="59">
        <f t="shared" ref="AJ112:AJ114" si="25">AI112/D112</f>
        <v>1</v>
      </c>
      <c r="AK112" s="46" t="s">
        <v>27</v>
      </c>
      <c r="AL112" s="46" t="s">
        <v>28</v>
      </c>
      <c r="AM112" s="46"/>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c r="FM112" s="37"/>
      <c r="FN112" s="37"/>
      <c r="FO112" s="37"/>
      <c r="FP112" s="37"/>
      <c r="FQ112" s="37"/>
      <c r="FR112" s="37"/>
      <c r="FS112" s="37"/>
      <c r="FT112" s="37"/>
      <c r="FU112" s="37"/>
      <c r="FV112" s="37"/>
      <c r="FW112" s="37"/>
      <c r="FX112" s="37"/>
      <c r="FY112" s="37"/>
      <c r="FZ112" s="37"/>
      <c r="GA112" s="37"/>
      <c r="GB112" s="37"/>
      <c r="GC112" s="37"/>
      <c r="GD112" s="37"/>
      <c r="GE112" s="37"/>
      <c r="GF112" s="37"/>
      <c r="GG112" s="37"/>
      <c r="GH112" s="37"/>
      <c r="GI112" s="37"/>
      <c r="GJ112" s="37"/>
      <c r="GK112" s="37"/>
      <c r="GL112" s="37"/>
      <c r="GM112" s="37"/>
      <c r="GN112" s="37"/>
      <c r="GO112" s="37"/>
      <c r="GP112" s="37"/>
      <c r="GQ112" s="37"/>
      <c r="GR112" s="37"/>
      <c r="GS112" s="37"/>
      <c r="GT112" s="37"/>
      <c r="GU112" s="37"/>
      <c r="GV112" s="37"/>
      <c r="GW112" s="37"/>
      <c r="GX112" s="37"/>
      <c r="GY112" s="37"/>
      <c r="GZ112" s="37"/>
      <c r="HA112" s="37"/>
      <c r="HB112" s="37"/>
      <c r="HC112" s="37"/>
      <c r="HD112" s="37"/>
      <c r="HE112" s="37"/>
      <c r="HF112" s="37"/>
      <c r="HG112" s="37"/>
      <c r="HH112" s="37"/>
      <c r="HI112" s="37"/>
      <c r="HJ112" s="37"/>
      <c r="HK112" s="37"/>
      <c r="HL112" s="37"/>
      <c r="HM112" s="37"/>
      <c r="HN112" s="37"/>
      <c r="HO112" s="37"/>
      <c r="HP112" s="37"/>
      <c r="HQ112" s="37"/>
      <c r="HR112" s="37"/>
      <c r="HS112" s="37"/>
      <c r="HT112" s="37"/>
      <c r="HU112" s="37"/>
      <c r="HV112" s="37"/>
      <c r="HW112" s="37"/>
      <c r="HX112" s="37"/>
      <c r="HY112" s="37"/>
      <c r="HZ112" s="37"/>
      <c r="IA112" s="37"/>
      <c r="IB112" s="37"/>
      <c r="IC112" s="37"/>
      <c r="ID112" s="37"/>
      <c r="IE112" s="37"/>
      <c r="IF112" s="37"/>
      <c r="IG112" s="37"/>
      <c r="IH112" s="37"/>
      <c r="II112" s="37"/>
      <c r="IJ112" s="37"/>
      <c r="IK112" s="37"/>
      <c r="IL112" s="37"/>
      <c r="IM112" s="37"/>
      <c r="IN112" s="37"/>
      <c r="IO112" s="37"/>
      <c r="IP112" s="37"/>
      <c r="IQ112" s="37"/>
      <c r="IR112" s="37"/>
      <c r="IS112" s="37"/>
      <c r="IT112" s="37"/>
      <c r="IU112" s="37"/>
      <c r="IV112" s="37"/>
      <c r="IW112" s="37"/>
      <c r="IX112" s="37"/>
      <c r="IY112" s="37"/>
      <c r="IZ112" s="37"/>
      <c r="JA112" s="37"/>
      <c r="JB112" s="37"/>
      <c r="JC112" s="37"/>
      <c r="JD112" s="37"/>
      <c r="JE112" s="37"/>
      <c r="JF112" s="37"/>
      <c r="JG112" s="37"/>
      <c r="JH112" s="37"/>
      <c r="JI112" s="37"/>
    </row>
    <row r="113" s="2" customFormat="1" ht="12" spans="1:269">
      <c r="A113" s="46">
        <v>2</v>
      </c>
      <c r="B113" s="49" t="s">
        <v>133</v>
      </c>
      <c r="C113" s="47" t="s">
        <v>135</v>
      </c>
      <c r="D113" s="50">
        <f t="shared" si="23"/>
        <v>184</v>
      </c>
      <c r="E113" s="50"/>
      <c r="F113" s="48"/>
      <c r="G113" s="48"/>
      <c r="H113" s="48"/>
      <c r="I113" s="48"/>
      <c r="J113" s="48"/>
      <c r="K113" s="48"/>
      <c r="L113" s="48"/>
      <c r="M113" s="48"/>
      <c r="N113" s="48"/>
      <c r="O113" s="48"/>
      <c r="P113" s="48"/>
      <c r="Q113" s="48"/>
      <c r="R113" s="48"/>
      <c r="S113" s="55">
        <v>184</v>
      </c>
      <c r="T113" s="54">
        <f t="shared" si="24"/>
        <v>173.031714</v>
      </c>
      <c r="U113" s="54"/>
      <c r="V113" s="55"/>
      <c r="W113" s="55"/>
      <c r="X113" s="55"/>
      <c r="Y113" s="55"/>
      <c r="Z113" s="55"/>
      <c r="AA113" s="55"/>
      <c r="AB113" s="55"/>
      <c r="AC113" s="55"/>
      <c r="AD113" s="55"/>
      <c r="AE113" s="55"/>
      <c r="AF113" s="55"/>
      <c r="AG113" s="55"/>
      <c r="AH113" s="55"/>
      <c r="AI113" s="55">
        <v>173.031714</v>
      </c>
      <c r="AJ113" s="59">
        <f t="shared" si="25"/>
        <v>0.94038975</v>
      </c>
      <c r="AK113" s="46" t="s">
        <v>27</v>
      </c>
      <c r="AL113" s="46" t="s">
        <v>28</v>
      </c>
      <c r="AM113" s="46"/>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c r="GF113" s="37"/>
      <c r="GG113" s="37"/>
      <c r="GH113" s="37"/>
      <c r="GI113" s="37"/>
      <c r="GJ113" s="37"/>
      <c r="GK113" s="37"/>
      <c r="GL113" s="37"/>
      <c r="GM113" s="37"/>
      <c r="GN113" s="37"/>
      <c r="GO113" s="37"/>
      <c r="GP113" s="37"/>
      <c r="GQ113" s="37"/>
      <c r="GR113" s="37"/>
      <c r="GS113" s="37"/>
      <c r="GT113" s="37"/>
      <c r="GU113" s="37"/>
      <c r="GV113" s="37"/>
      <c r="GW113" s="37"/>
      <c r="GX113" s="37"/>
      <c r="GY113" s="37"/>
      <c r="GZ113" s="37"/>
      <c r="HA113" s="37"/>
      <c r="HB113" s="37"/>
      <c r="HC113" s="37"/>
      <c r="HD113" s="37"/>
      <c r="HE113" s="37"/>
      <c r="HF113" s="37"/>
      <c r="HG113" s="37"/>
      <c r="HH113" s="37"/>
      <c r="HI113" s="37"/>
      <c r="HJ113" s="37"/>
      <c r="HK113" s="37"/>
      <c r="HL113" s="37"/>
      <c r="HM113" s="37"/>
      <c r="HN113" s="37"/>
      <c r="HO113" s="37"/>
      <c r="HP113" s="37"/>
      <c r="HQ113" s="37"/>
      <c r="HR113" s="37"/>
      <c r="HS113" s="37"/>
      <c r="HT113" s="37"/>
      <c r="HU113" s="37"/>
      <c r="HV113" s="37"/>
      <c r="HW113" s="37"/>
      <c r="HX113" s="37"/>
      <c r="HY113" s="37"/>
      <c r="HZ113" s="37"/>
      <c r="IA113" s="37"/>
      <c r="IB113" s="37"/>
      <c r="IC113" s="37"/>
      <c r="ID113" s="37"/>
      <c r="IE113" s="37"/>
      <c r="IF113" s="37"/>
      <c r="IG113" s="37"/>
      <c r="IH113" s="37"/>
      <c r="II113" s="37"/>
      <c r="IJ113" s="37"/>
      <c r="IK113" s="37"/>
      <c r="IL113" s="37"/>
      <c r="IM113" s="37"/>
      <c r="IN113" s="37"/>
      <c r="IO113" s="37"/>
      <c r="IP113" s="37"/>
      <c r="IQ113" s="37"/>
      <c r="IR113" s="37"/>
      <c r="IS113" s="37"/>
      <c r="IT113" s="37"/>
      <c r="IU113" s="37"/>
      <c r="IV113" s="37"/>
      <c r="IW113" s="37"/>
      <c r="IX113" s="37"/>
      <c r="IY113" s="37"/>
      <c r="IZ113" s="37"/>
      <c r="JA113" s="37"/>
      <c r="JB113" s="37"/>
      <c r="JC113" s="37"/>
      <c r="JD113" s="37"/>
      <c r="JE113" s="37"/>
      <c r="JF113" s="37"/>
      <c r="JG113" s="37"/>
      <c r="JH113" s="37"/>
      <c r="JI113" s="37"/>
    </row>
    <row r="114" s="2" customFormat="1" ht="12" spans="1:269">
      <c r="A114" s="49">
        <v>3</v>
      </c>
      <c r="B114" s="49" t="s">
        <v>133</v>
      </c>
      <c r="C114" s="47" t="s">
        <v>136</v>
      </c>
      <c r="D114" s="50">
        <f t="shared" si="23"/>
        <v>800</v>
      </c>
      <c r="E114" s="50"/>
      <c r="F114" s="48"/>
      <c r="G114" s="48"/>
      <c r="H114" s="48"/>
      <c r="I114" s="48"/>
      <c r="J114" s="48"/>
      <c r="K114" s="48"/>
      <c r="L114" s="48"/>
      <c r="M114" s="48"/>
      <c r="N114" s="48"/>
      <c r="O114" s="48"/>
      <c r="P114" s="48"/>
      <c r="Q114" s="48"/>
      <c r="R114" s="48"/>
      <c r="S114" s="54">
        <f>SUM(T114,AH114)</f>
        <v>800</v>
      </c>
      <c r="T114" s="54">
        <f t="shared" si="24"/>
        <v>800</v>
      </c>
      <c r="U114" s="54"/>
      <c r="V114" s="55"/>
      <c r="W114" s="55"/>
      <c r="X114" s="55"/>
      <c r="Y114" s="55"/>
      <c r="Z114" s="55"/>
      <c r="AA114" s="55"/>
      <c r="AB114" s="55"/>
      <c r="AC114" s="55"/>
      <c r="AD114" s="55"/>
      <c r="AE114" s="55"/>
      <c r="AF114" s="55"/>
      <c r="AG114" s="55"/>
      <c r="AH114" s="55"/>
      <c r="AI114" s="55">
        <v>800</v>
      </c>
      <c r="AJ114" s="59">
        <f t="shared" si="25"/>
        <v>1</v>
      </c>
      <c r="AK114" s="46" t="s">
        <v>27</v>
      </c>
      <c r="AL114" s="46" t="s">
        <v>28</v>
      </c>
      <c r="AM114" s="46" t="s">
        <v>30</v>
      </c>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c r="FM114" s="37"/>
      <c r="FN114" s="37"/>
      <c r="FO114" s="37"/>
      <c r="FP114" s="37"/>
      <c r="FQ114" s="37"/>
      <c r="FR114" s="37"/>
      <c r="FS114" s="37"/>
      <c r="FT114" s="37"/>
      <c r="FU114" s="37"/>
      <c r="FV114" s="37"/>
      <c r="FW114" s="37"/>
      <c r="FX114" s="37"/>
      <c r="FY114" s="37"/>
      <c r="FZ114" s="37"/>
      <c r="GA114" s="37"/>
      <c r="GB114" s="37"/>
      <c r="GC114" s="37"/>
      <c r="GD114" s="37"/>
      <c r="GE114" s="37"/>
      <c r="GF114" s="37"/>
      <c r="GG114" s="37"/>
      <c r="GH114" s="37"/>
      <c r="GI114" s="37"/>
      <c r="GJ114" s="37"/>
      <c r="GK114" s="37"/>
      <c r="GL114" s="37"/>
      <c r="GM114" s="37"/>
      <c r="GN114" s="37"/>
      <c r="GO114" s="37"/>
      <c r="GP114" s="37"/>
      <c r="GQ114" s="37"/>
      <c r="GR114" s="37"/>
      <c r="GS114" s="37"/>
      <c r="GT114" s="37"/>
      <c r="GU114" s="37"/>
      <c r="GV114" s="37"/>
      <c r="GW114" s="37"/>
      <c r="GX114" s="37"/>
      <c r="GY114" s="37"/>
      <c r="GZ114" s="37"/>
      <c r="HA114" s="37"/>
      <c r="HB114" s="37"/>
      <c r="HC114" s="37"/>
      <c r="HD114" s="37"/>
      <c r="HE114" s="37"/>
      <c r="HF114" s="37"/>
      <c r="HG114" s="37"/>
      <c r="HH114" s="37"/>
      <c r="HI114" s="37"/>
      <c r="HJ114" s="37"/>
      <c r="HK114" s="37"/>
      <c r="HL114" s="37"/>
      <c r="HM114" s="37"/>
      <c r="HN114" s="37"/>
      <c r="HO114" s="37"/>
      <c r="HP114" s="37"/>
      <c r="HQ114" s="37"/>
      <c r="HR114" s="37"/>
      <c r="HS114" s="37"/>
      <c r="HT114" s="37"/>
      <c r="HU114" s="37"/>
      <c r="HV114" s="37"/>
      <c r="HW114" s="37"/>
      <c r="HX114" s="37"/>
      <c r="HY114" s="37"/>
      <c r="HZ114" s="37"/>
      <c r="IA114" s="37"/>
      <c r="IB114" s="37"/>
      <c r="IC114" s="37"/>
      <c r="ID114" s="37"/>
      <c r="IE114" s="37"/>
      <c r="IF114" s="37"/>
      <c r="IG114" s="37"/>
      <c r="IH114" s="37"/>
      <c r="II114" s="37"/>
      <c r="IJ114" s="37"/>
      <c r="IK114" s="37"/>
      <c r="IL114" s="37"/>
      <c r="IM114" s="37"/>
      <c r="IN114" s="37"/>
      <c r="IO114" s="37"/>
      <c r="IP114" s="37"/>
      <c r="IQ114" s="37"/>
      <c r="IR114" s="37"/>
      <c r="IS114" s="37"/>
      <c r="IT114" s="37"/>
      <c r="IU114" s="37"/>
      <c r="IV114" s="37"/>
      <c r="IW114" s="37"/>
      <c r="IX114" s="37"/>
      <c r="IY114" s="37"/>
      <c r="IZ114" s="37"/>
      <c r="JA114" s="37"/>
      <c r="JB114" s="37"/>
      <c r="JC114" s="37"/>
      <c r="JD114" s="37"/>
      <c r="JE114" s="37"/>
      <c r="JF114" s="37"/>
      <c r="JG114" s="37"/>
      <c r="JH114" s="37"/>
      <c r="JI114" s="37"/>
    </row>
    <row r="115" s="2" customFormat="1" ht="12" spans="1:269">
      <c r="A115" s="46">
        <v>4</v>
      </c>
      <c r="B115" s="49" t="s">
        <v>133</v>
      </c>
      <c r="C115" s="47" t="s">
        <v>136</v>
      </c>
      <c r="D115" s="50">
        <v>82.943666</v>
      </c>
      <c r="E115" s="50"/>
      <c r="F115" s="48"/>
      <c r="G115" s="48"/>
      <c r="H115" s="48"/>
      <c r="I115" s="48"/>
      <c r="J115" s="48"/>
      <c r="K115" s="48"/>
      <c r="L115" s="48"/>
      <c r="M115" s="48"/>
      <c r="N115" s="48"/>
      <c r="O115" s="48"/>
      <c r="P115" s="48"/>
      <c r="Q115" s="48"/>
      <c r="R115" s="48"/>
      <c r="S115" s="54">
        <v>82.943666</v>
      </c>
      <c r="T115" s="54">
        <v>82.943666</v>
      </c>
      <c r="U115" s="54"/>
      <c r="V115" s="55"/>
      <c r="W115" s="55"/>
      <c r="X115" s="55"/>
      <c r="Y115" s="55"/>
      <c r="Z115" s="55"/>
      <c r="AA115" s="55"/>
      <c r="AB115" s="55"/>
      <c r="AC115" s="55"/>
      <c r="AD115" s="55"/>
      <c r="AE115" s="55"/>
      <c r="AF115" s="55"/>
      <c r="AG115" s="55"/>
      <c r="AH115" s="55"/>
      <c r="AI115" s="54">
        <v>82.943666</v>
      </c>
      <c r="AJ115" s="59">
        <v>1</v>
      </c>
      <c r="AK115" s="46" t="s">
        <v>27</v>
      </c>
      <c r="AL115" s="46" t="s">
        <v>28</v>
      </c>
      <c r="AM115" s="46"/>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c r="FM115" s="37"/>
      <c r="FN115" s="37"/>
      <c r="FO115" s="37"/>
      <c r="FP115" s="37"/>
      <c r="FQ115" s="37"/>
      <c r="FR115" s="37"/>
      <c r="FS115" s="37"/>
      <c r="FT115" s="37"/>
      <c r="FU115" s="37"/>
      <c r="FV115" s="37"/>
      <c r="FW115" s="37"/>
      <c r="FX115" s="37"/>
      <c r="FY115" s="37"/>
      <c r="FZ115" s="37"/>
      <c r="GA115" s="37"/>
      <c r="GB115" s="37"/>
      <c r="GC115" s="37"/>
      <c r="GD115" s="37"/>
      <c r="GE115" s="37"/>
      <c r="GF115" s="37"/>
      <c r="GG115" s="37"/>
      <c r="GH115" s="37"/>
      <c r="GI115" s="37"/>
      <c r="GJ115" s="37"/>
      <c r="GK115" s="37"/>
      <c r="GL115" s="37"/>
      <c r="GM115" s="37"/>
      <c r="GN115" s="37"/>
      <c r="GO115" s="37"/>
      <c r="GP115" s="37"/>
      <c r="GQ115" s="37"/>
      <c r="GR115" s="37"/>
      <c r="GS115" s="37"/>
      <c r="GT115" s="37"/>
      <c r="GU115" s="37"/>
      <c r="GV115" s="37"/>
      <c r="GW115" s="37"/>
      <c r="GX115" s="37"/>
      <c r="GY115" s="37"/>
      <c r="GZ115" s="37"/>
      <c r="HA115" s="37"/>
      <c r="HB115" s="37"/>
      <c r="HC115" s="37"/>
      <c r="HD115" s="37"/>
      <c r="HE115" s="37"/>
      <c r="HF115" s="37"/>
      <c r="HG115" s="37"/>
      <c r="HH115" s="37"/>
      <c r="HI115" s="37"/>
      <c r="HJ115" s="37"/>
      <c r="HK115" s="37"/>
      <c r="HL115" s="37"/>
      <c r="HM115" s="37"/>
      <c r="HN115" s="37"/>
      <c r="HO115" s="37"/>
      <c r="HP115" s="37"/>
      <c r="HQ115" s="37"/>
      <c r="HR115" s="37"/>
      <c r="HS115" s="37"/>
      <c r="HT115" s="37"/>
      <c r="HU115" s="37"/>
      <c r="HV115" s="37"/>
      <c r="HW115" s="37"/>
      <c r="HX115" s="37"/>
      <c r="HY115" s="37"/>
      <c r="HZ115" s="37"/>
      <c r="IA115" s="37"/>
      <c r="IB115" s="37"/>
      <c r="IC115" s="37"/>
      <c r="ID115" s="37"/>
      <c r="IE115" s="37"/>
      <c r="IF115" s="37"/>
      <c r="IG115" s="37"/>
      <c r="IH115" s="37"/>
      <c r="II115" s="37"/>
      <c r="IJ115" s="37"/>
      <c r="IK115" s="37"/>
      <c r="IL115" s="37"/>
      <c r="IM115" s="37"/>
      <c r="IN115" s="37"/>
      <c r="IO115" s="37"/>
      <c r="IP115" s="37"/>
      <c r="IQ115" s="37"/>
      <c r="IR115" s="37"/>
      <c r="IS115" s="37"/>
      <c r="IT115" s="37"/>
      <c r="IU115" s="37"/>
      <c r="IV115" s="37"/>
      <c r="IW115" s="37"/>
      <c r="IX115" s="37"/>
      <c r="IY115" s="37"/>
      <c r="IZ115" s="37"/>
      <c r="JA115" s="37"/>
      <c r="JB115" s="37"/>
      <c r="JC115" s="37"/>
      <c r="JD115" s="37"/>
      <c r="JE115" s="37"/>
      <c r="JF115" s="37"/>
      <c r="JG115" s="37"/>
      <c r="JH115" s="37"/>
      <c r="JI115" s="37"/>
    </row>
    <row r="116" s="2" customFormat="1" ht="12" spans="1:269">
      <c r="A116" s="49">
        <v>5</v>
      </c>
      <c r="B116" s="49" t="s">
        <v>133</v>
      </c>
      <c r="C116" s="47" t="s">
        <v>136</v>
      </c>
      <c r="D116" s="50">
        <v>68.314283</v>
      </c>
      <c r="E116" s="50"/>
      <c r="F116" s="48"/>
      <c r="G116" s="48"/>
      <c r="H116" s="48"/>
      <c r="I116" s="48"/>
      <c r="J116" s="48"/>
      <c r="K116" s="48"/>
      <c r="L116" s="48"/>
      <c r="M116" s="48"/>
      <c r="N116" s="48"/>
      <c r="O116" s="48"/>
      <c r="P116" s="48"/>
      <c r="Q116" s="48"/>
      <c r="R116" s="48"/>
      <c r="S116" s="54">
        <v>68.314283</v>
      </c>
      <c r="T116" s="54">
        <v>68.314283</v>
      </c>
      <c r="U116" s="54"/>
      <c r="V116" s="55"/>
      <c r="W116" s="55"/>
      <c r="X116" s="55"/>
      <c r="Y116" s="55"/>
      <c r="Z116" s="55"/>
      <c r="AA116" s="55"/>
      <c r="AB116" s="55"/>
      <c r="AC116" s="55"/>
      <c r="AD116" s="55"/>
      <c r="AE116" s="55"/>
      <c r="AF116" s="55"/>
      <c r="AG116" s="55"/>
      <c r="AH116" s="55"/>
      <c r="AI116" s="54">
        <v>68.314283</v>
      </c>
      <c r="AJ116" s="59">
        <v>1</v>
      </c>
      <c r="AK116" s="46" t="s">
        <v>27</v>
      </c>
      <c r="AL116" s="46" t="s">
        <v>28</v>
      </c>
      <c r="AM116" s="46"/>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c r="FM116" s="37"/>
      <c r="FN116" s="37"/>
      <c r="FO116" s="37"/>
      <c r="FP116" s="37"/>
      <c r="FQ116" s="37"/>
      <c r="FR116" s="37"/>
      <c r="FS116" s="37"/>
      <c r="FT116" s="37"/>
      <c r="FU116" s="37"/>
      <c r="FV116" s="37"/>
      <c r="FW116" s="37"/>
      <c r="FX116" s="37"/>
      <c r="FY116" s="37"/>
      <c r="FZ116" s="37"/>
      <c r="GA116" s="37"/>
      <c r="GB116" s="37"/>
      <c r="GC116" s="37"/>
      <c r="GD116" s="37"/>
      <c r="GE116" s="37"/>
      <c r="GF116" s="37"/>
      <c r="GG116" s="37"/>
      <c r="GH116" s="37"/>
      <c r="GI116" s="37"/>
      <c r="GJ116" s="37"/>
      <c r="GK116" s="37"/>
      <c r="GL116" s="37"/>
      <c r="GM116" s="37"/>
      <c r="GN116" s="37"/>
      <c r="GO116" s="37"/>
      <c r="GP116" s="37"/>
      <c r="GQ116" s="37"/>
      <c r="GR116" s="37"/>
      <c r="GS116" s="37"/>
      <c r="GT116" s="37"/>
      <c r="GU116" s="37"/>
      <c r="GV116" s="37"/>
      <c r="GW116" s="37"/>
      <c r="GX116" s="37"/>
      <c r="GY116" s="37"/>
      <c r="GZ116" s="37"/>
      <c r="HA116" s="37"/>
      <c r="HB116" s="37"/>
      <c r="HC116" s="37"/>
      <c r="HD116" s="37"/>
      <c r="HE116" s="37"/>
      <c r="HF116" s="37"/>
      <c r="HG116" s="37"/>
      <c r="HH116" s="37"/>
      <c r="HI116" s="37"/>
      <c r="HJ116" s="37"/>
      <c r="HK116" s="37"/>
      <c r="HL116" s="37"/>
      <c r="HM116" s="37"/>
      <c r="HN116" s="37"/>
      <c r="HO116" s="37"/>
      <c r="HP116" s="37"/>
      <c r="HQ116" s="37"/>
      <c r="HR116" s="37"/>
      <c r="HS116" s="37"/>
      <c r="HT116" s="37"/>
      <c r="HU116" s="37"/>
      <c r="HV116" s="37"/>
      <c r="HW116" s="37"/>
      <c r="HX116" s="37"/>
      <c r="HY116" s="37"/>
      <c r="HZ116" s="37"/>
      <c r="IA116" s="37"/>
      <c r="IB116" s="37"/>
      <c r="IC116" s="37"/>
      <c r="ID116" s="37"/>
      <c r="IE116" s="37"/>
      <c r="IF116" s="37"/>
      <c r="IG116" s="37"/>
      <c r="IH116" s="37"/>
      <c r="II116" s="37"/>
      <c r="IJ116" s="37"/>
      <c r="IK116" s="37"/>
      <c r="IL116" s="37"/>
      <c r="IM116" s="37"/>
      <c r="IN116" s="37"/>
      <c r="IO116" s="37"/>
      <c r="IP116" s="37"/>
      <c r="IQ116" s="37"/>
      <c r="IR116" s="37"/>
      <c r="IS116" s="37"/>
      <c r="IT116" s="37"/>
      <c r="IU116" s="37"/>
      <c r="IV116" s="37"/>
      <c r="IW116" s="37"/>
      <c r="IX116" s="37"/>
      <c r="IY116" s="37"/>
      <c r="IZ116" s="37"/>
      <c r="JA116" s="37"/>
      <c r="JB116" s="37"/>
      <c r="JC116" s="37"/>
      <c r="JD116" s="37"/>
      <c r="JE116" s="37"/>
      <c r="JF116" s="37"/>
      <c r="JG116" s="37"/>
      <c r="JH116" s="37"/>
      <c r="JI116" s="37"/>
    </row>
    <row r="117" s="2" customFormat="1" ht="12" spans="1:269">
      <c r="A117" s="49">
        <v>6</v>
      </c>
      <c r="B117" s="49" t="s">
        <v>133</v>
      </c>
      <c r="C117" s="47" t="s">
        <v>136</v>
      </c>
      <c r="D117" s="50">
        <v>18.849378</v>
      </c>
      <c r="E117" s="50"/>
      <c r="F117" s="48"/>
      <c r="G117" s="48"/>
      <c r="H117" s="48"/>
      <c r="I117" s="48"/>
      <c r="J117" s="48"/>
      <c r="K117" s="48"/>
      <c r="L117" s="48"/>
      <c r="M117" s="48"/>
      <c r="N117" s="48"/>
      <c r="O117" s="48"/>
      <c r="P117" s="48"/>
      <c r="Q117" s="48"/>
      <c r="R117" s="48"/>
      <c r="S117" s="54">
        <v>18.849378</v>
      </c>
      <c r="T117" s="54">
        <v>18.849378</v>
      </c>
      <c r="U117" s="54"/>
      <c r="V117" s="55"/>
      <c r="W117" s="55"/>
      <c r="X117" s="55"/>
      <c r="Y117" s="55"/>
      <c r="Z117" s="55"/>
      <c r="AA117" s="55"/>
      <c r="AB117" s="55"/>
      <c r="AC117" s="55"/>
      <c r="AD117" s="55"/>
      <c r="AE117" s="55"/>
      <c r="AF117" s="55"/>
      <c r="AG117" s="55"/>
      <c r="AH117" s="55"/>
      <c r="AI117" s="54">
        <v>18.849378</v>
      </c>
      <c r="AJ117" s="59">
        <v>1</v>
      </c>
      <c r="AK117" s="46" t="s">
        <v>27</v>
      </c>
      <c r="AL117" s="46" t="s">
        <v>28</v>
      </c>
      <c r="AM117" s="46"/>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c r="FM117" s="37"/>
      <c r="FN117" s="37"/>
      <c r="FO117" s="37"/>
      <c r="FP117" s="37"/>
      <c r="FQ117" s="37"/>
      <c r="FR117" s="37"/>
      <c r="FS117" s="37"/>
      <c r="FT117" s="37"/>
      <c r="FU117" s="37"/>
      <c r="FV117" s="37"/>
      <c r="FW117" s="37"/>
      <c r="FX117" s="37"/>
      <c r="FY117" s="37"/>
      <c r="FZ117" s="37"/>
      <c r="GA117" s="37"/>
      <c r="GB117" s="37"/>
      <c r="GC117" s="37"/>
      <c r="GD117" s="37"/>
      <c r="GE117" s="37"/>
      <c r="GF117" s="37"/>
      <c r="GG117" s="37"/>
      <c r="GH117" s="37"/>
      <c r="GI117" s="37"/>
      <c r="GJ117" s="37"/>
      <c r="GK117" s="37"/>
      <c r="GL117" s="37"/>
      <c r="GM117" s="37"/>
      <c r="GN117" s="37"/>
      <c r="GO117" s="37"/>
      <c r="GP117" s="37"/>
      <c r="GQ117" s="37"/>
      <c r="GR117" s="37"/>
      <c r="GS117" s="37"/>
      <c r="GT117" s="37"/>
      <c r="GU117" s="37"/>
      <c r="GV117" s="37"/>
      <c r="GW117" s="37"/>
      <c r="GX117" s="37"/>
      <c r="GY117" s="37"/>
      <c r="GZ117" s="37"/>
      <c r="HA117" s="37"/>
      <c r="HB117" s="37"/>
      <c r="HC117" s="37"/>
      <c r="HD117" s="37"/>
      <c r="HE117" s="37"/>
      <c r="HF117" s="37"/>
      <c r="HG117" s="37"/>
      <c r="HH117" s="37"/>
      <c r="HI117" s="37"/>
      <c r="HJ117" s="37"/>
      <c r="HK117" s="37"/>
      <c r="HL117" s="37"/>
      <c r="HM117" s="37"/>
      <c r="HN117" s="37"/>
      <c r="HO117" s="37"/>
      <c r="HP117" s="37"/>
      <c r="HQ117" s="37"/>
      <c r="HR117" s="37"/>
      <c r="HS117" s="37"/>
      <c r="HT117" s="37"/>
      <c r="HU117" s="37"/>
      <c r="HV117" s="37"/>
      <c r="HW117" s="37"/>
      <c r="HX117" s="37"/>
      <c r="HY117" s="37"/>
      <c r="HZ117" s="37"/>
      <c r="IA117" s="37"/>
      <c r="IB117" s="37"/>
      <c r="IC117" s="37"/>
      <c r="ID117" s="37"/>
      <c r="IE117" s="37"/>
      <c r="IF117" s="37"/>
      <c r="IG117" s="37"/>
      <c r="IH117" s="37"/>
      <c r="II117" s="37"/>
      <c r="IJ117" s="37"/>
      <c r="IK117" s="37"/>
      <c r="IL117" s="37"/>
      <c r="IM117" s="37"/>
      <c r="IN117" s="37"/>
      <c r="IO117" s="37"/>
      <c r="IP117" s="37"/>
      <c r="IQ117" s="37"/>
      <c r="IR117" s="37"/>
      <c r="IS117" s="37"/>
      <c r="IT117" s="37"/>
      <c r="IU117" s="37"/>
      <c r="IV117" s="37"/>
      <c r="IW117" s="37"/>
      <c r="IX117" s="37"/>
      <c r="IY117" s="37"/>
      <c r="IZ117" s="37"/>
      <c r="JA117" s="37"/>
      <c r="JB117" s="37"/>
      <c r="JC117" s="37"/>
      <c r="JD117" s="37"/>
      <c r="JE117" s="37"/>
      <c r="JF117" s="37"/>
      <c r="JG117" s="37"/>
      <c r="JH117" s="37"/>
      <c r="JI117" s="37"/>
    </row>
    <row r="118" s="2" customFormat="1" ht="12" spans="1:269">
      <c r="A118" s="46">
        <v>7</v>
      </c>
      <c r="B118" s="49" t="s">
        <v>133</v>
      </c>
      <c r="C118" s="47" t="s">
        <v>137</v>
      </c>
      <c r="D118" s="50">
        <f t="shared" ref="D118:D132" si="26">SUM(E118,S118)</f>
        <v>100</v>
      </c>
      <c r="E118" s="50"/>
      <c r="F118" s="48"/>
      <c r="G118" s="48"/>
      <c r="H118" s="48"/>
      <c r="I118" s="48"/>
      <c r="J118" s="48"/>
      <c r="K118" s="48"/>
      <c r="L118" s="48"/>
      <c r="M118" s="48"/>
      <c r="N118" s="48"/>
      <c r="O118" s="48"/>
      <c r="P118" s="48"/>
      <c r="Q118" s="48"/>
      <c r="R118" s="48"/>
      <c r="S118" s="55">
        <v>100</v>
      </c>
      <c r="T118" s="54">
        <f t="shared" ref="T118:T132" si="27">SUM(U118,AI118)</f>
        <v>80.323</v>
      </c>
      <c r="U118" s="54"/>
      <c r="V118" s="55"/>
      <c r="W118" s="55"/>
      <c r="X118" s="55"/>
      <c r="Y118" s="55"/>
      <c r="Z118" s="55"/>
      <c r="AA118" s="55"/>
      <c r="AB118" s="55"/>
      <c r="AC118" s="55"/>
      <c r="AD118" s="55"/>
      <c r="AE118" s="55"/>
      <c r="AF118" s="55"/>
      <c r="AG118" s="55"/>
      <c r="AH118" s="55"/>
      <c r="AI118" s="55">
        <v>80.323</v>
      </c>
      <c r="AJ118" s="59">
        <f t="shared" ref="AJ118:AJ132" si="28">AI118/D118</f>
        <v>0.80323</v>
      </c>
      <c r="AK118" s="46" t="s">
        <v>27</v>
      </c>
      <c r="AL118" s="46" t="s">
        <v>28</v>
      </c>
      <c r="AM118" s="46"/>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c r="FM118" s="37"/>
      <c r="FN118" s="37"/>
      <c r="FO118" s="37"/>
      <c r="FP118" s="37"/>
      <c r="FQ118" s="37"/>
      <c r="FR118" s="37"/>
      <c r="FS118" s="37"/>
      <c r="FT118" s="37"/>
      <c r="FU118" s="37"/>
      <c r="FV118" s="37"/>
      <c r="FW118" s="37"/>
      <c r="FX118" s="37"/>
      <c r="FY118" s="37"/>
      <c r="FZ118" s="37"/>
      <c r="GA118" s="37"/>
      <c r="GB118" s="37"/>
      <c r="GC118" s="37"/>
      <c r="GD118" s="37"/>
      <c r="GE118" s="37"/>
      <c r="GF118" s="37"/>
      <c r="GG118" s="37"/>
      <c r="GH118" s="37"/>
      <c r="GI118" s="37"/>
      <c r="GJ118" s="37"/>
      <c r="GK118" s="37"/>
      <c r="GL118" s="37"/>
      <c r="GM118" s="37"/>
      <c r="GN118" s="37"/>
      <c r="GO118" s="37"/>
      <c r="GP118" s="37"/>
      <c r="GQ118" s="37"/>
      <c r="GR118" s="37"/>
      <c r="GS118" s="37"/>
      <c r="GT118" s="37"/>
      <c r="GU118" s="37"/>
      <c r="GV118" s="37"/>
      <c r="GW118" s="37"/>
      <c r="GX118" s="37"/>
      <c r="GY118" s="37"/>
      <c r="GZ118" s="37"/>
      <c r="HA118" s="37"/>
      <c r="HB118" s="37"/>
      <c r="HC118" s="37"/>
      <c r="HD118" s="37"/>
      <c r="HE118" s="37"/>
      <c r="HF118" s="37"/>
      <c r="HG118" s="37"/>
      <c r="HH118" s="37"/>
      <c r="HI118" s="37"/>
      <c r="HJ118" s="37"/>
      <c r="HK118" s="37"/>
      <c r="HL118" s="37"/>
      <c r="HM118" s="37"/>
      <c r="HN118" s="37"/>
      <c r="HO118" s="37"/>
      <c r="HP118" s="37"/>
      <c r="HQ118" s="37"/>
      <c r="HR118" s="37"/>
      <c r="HS118" s="37"/>
      <c r="HT118" s="37"/>
      <c r="HU118" s="37"/>
      <c r="HV118" s="37"/>
      <c r="HW118" s="37"/>
      <c r="HX118" s="37"/>
      <c r="HY118" s="37"/>
      <c r="HZ118" s="37"/>
      <c r="IA118" s="37"/>
      <c r="IB118" s="37"/>
      <c r="IC118" s="37"/>
      <c r="ID118" s="37"/>
      <c r="IE118" s="37"/>
      <c r="IF118" s="37"/>
      <c r="IG118" s="37"/>
      <c r="IH118" s="37"/>
      <c r="II118" s="37"/>
      <c r="IJ118" s="37"/>
      <c r="IK118" s="37"/>
      <c r="IL118" s="37"/>
      <c r="IM118" s="37"/>
      <c r="IN118" s="37"/>
      <c r="IO118" s="37"/>
      <c r="IP118" s="37"/>
      <c r="IQ118" s="37"/>
      <c r="IR118" s="37"/>
      <c r="IS118" s="37"/>
      <c r="IT118" s="37"/>
      <c r="IU118" s="37"/>
      <c r="IV118" s="37"/>
      <c r="IW118" s="37"/>
      <c r="IX118" s="37"/>
      <c r="IY118" s="37"/>
      <c r="IZ118" s="37"/>
      <c r="JA118" s="37"/>
      <c r="JB118" s="37"/>
      <c r="JC118" s="37"/>
      <c r="JD118" s="37"/>
      <c r="JE118" s="37"/>
      <c r="JF118" s="37"/>
      <c r="JG118" s="37"/>
      <c r="JH118" s="37"/>
      <c r="JI118" s="37"/>
    </row>
    <row r="119" s="2" customFormat="1" ht="12" spans="1:269">
      <c r="A119" s="49">
        <v>8</v>
      </c>
      <c r="B119" s="49" t="s">
        <v>133</v>
      </c>
      <c r="C119" s="47" t="s">
        <v>138</v>
      </c>
      <c r="D119" s="50">
        <f t="shared" si="26"/>
        <v>100</v>
      </c>
      <c r="E119" s="50"/>
      <c r="F119" s="48"/>
      <c r="G119" s="48"/>
      <c r="H119" s="48"/>
      <c r="I119" s="48"/>
      <c r="J119" s="48"/>
      <c r="K119" s="48"/>
      <c r="L119" s="48"/>
      <c r="M119" s="48"/>
      <c r="N119" s="48"/>
      <c r="O119" s="48"/>
      <c r="P119" s="48"/>
      <c r="Q119" s="48"/>
      <c r="R119" s="48"/>
      <c r="S119" s="55">
        <v>100</v>
      </c>
      <c r="T119" s="54">
        <f t="shared" si="27"/>
        <v>100</v>
      </c>
      <c r="U119" s="54"/>
      <c r="V119" s="55"/>
      <c r="W119" s="55"/>
      <c r="X119" s="55"/>
      <c r="Y119" s="55"/>
      <c r="Z119" s="55"/>
      <c r="AA119" s="55"/>
      <c r="AB119" s="55"/>
      <c r="AC119" s="55"/>
      <c r="AD119" s="55"/>
      <c r="AE119" s="55"/>
      <c r="AF119" s="55"/>
      <c r="AG119" s="55"/>
      <c r="AH119" s="55"/>
      <c r="AI119" s="55">
        <v>100</v>
      </c>
      <c r="AJ119" s="59">
        <f t="shared" si="28"/>
        <v>1</v>
      </c>
      <c r="AK119" s="46" t="s">
        <v>27</v>
      </c>
      <c r="AL119" s="46" t="s">
        <v>28</v>
      </c>
      <c r="AM119" s="46"/>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7"/>
      <c r="FL119" s="37"/>
      <c r="FM119" s="37"/>
      <c r="FN119" s="37"/>
      <c r="FO119" s="37"/>
      <c r="FP119" s="37"/>
      <c r="FQ119" s="37"/>
      <c r="FR119" s="37"/>
      <c r="FS119" s="37"/>
      <c r="FT119" s="37"/>
      <c r="FU119" s="37"/>
      <c r="FV119" s="37"/>
      <c r="FW119" s="37"/>
      <c r="FX119" s="37"/>
      <c r="FY119" s="37"/>
      <c r="FZ119" s="37"/>
      <c r="GA119" s="37"/>
      <c r="GB119" s="37"/>
      <c r="GC119" s="37"/>
      <c r="GD119" s="37"/>
      <c r="GE119" s="37"/>
      <c r="GF119" s="37"/>
      <c r="GG119" s="37"/>
      <c r="GH119" s="37"/>
      <c r="GI119" s="37"/>
      <c r="GJ119" s="37"/>
      <c r="GK119" s="37"/>
      <c r="GL119" s="37"/>
      <c r="GM119" s="37"/>
      <c r="GN119" s="37"/>
      <c r="GO119" s="37"/>
      <c r="GP119" s="37"/>
      <c r="GQ119" s="37"/>
      <c r="GR119" s="37"/>
      <c r="GS119" s="37"/>
      <c r="GT119" s="37"/>
      <c r="GU119" s="37"/>
      <c r="GV119" s="37"/>
      <c r="GW119" s="37"/>
      <c r="GX119" s="37"/>
      <c r="GY119" s="37"/>
      <c r="GZ119" s="37"/>
      <c r="HA119" s="37"/>
      <c r="HB119" s="37"/>
      <c r="HC119" s="37"/>
      <c r="HD119" s="37"/>
      <c r="HE119" s="37"/>
      <c r="HF119" s="37"/>
      <c r="HG119" s="37"/>
      <c r="HH119" s="37"/>
      <c r="HI119" s="37"/>
      <c r="HJ119" s="37"/>
      <c r="HK119" s="37"/>
      <c r="HL119" s="37"/>
      <c r="HM119" s="37"/>
      <c r="HN119" s="37"/>
      <c r="HO119" s="37"/>
      <c r="HP119" s="37"/>
      <c r="HQ119" s="37"/>
      <c r="HR119" s="37"/>
      <c r="HS119" s="37"/>
      <c r="HT119" s="37"/>
      <c r="HU119" s="37"/>
      <c r="HV119" s="37"/>
      <c r="HW119" s="37"/>
      <c r="HX119" s="37"/>
      <c r="HY119" s="37"/>
      <c r="HZ119" s="37"/>
      <c r="IA119" s="37"/>
      <c r="IB119" s="37"/>
      <c r="IC119" s="37"/>
      <c r="ID119" s="37"/>
      <c r="IE119" s="37"/>
      <c r="IF119" s="37"/>
      <c r="IG119" s="37"/>
      <c r="IH119" s="37"/>
      <c r="II119" s="37"/>
      <c r="IJ119" s="37"/>
      <c r="IK119" s="37"/>
      <c r="IL119" s="37"/>
      <c r="IM119" s="37"/>
      <c r="IN119" s="37"/>
      <c r="IO119" s="37"/>
      <c r="IP119" s="37"/>
      <c r="IQ119" s="37"/>
      <c r="IR119" s="37"/>
      <c r="IS119" s="37"/>
      <c r="IT119" s="37"/>
      <c r="IU119" s="37"/>
      <c r="IV119" s="37"/>
      <c r="IW119" s="37"/>
      <c r="IX119" s="37"/>
      <c r="IY119" s="37"/>
      <c r="IZ119" s="37"/>
      <c r="JA119" s="37"/>
      <c r="JB119" s="37"/>
      <c r="JC119" s="37"/>
      <c r="JD119" s="37"/>
      <c r="JE119" s="37"/>
      <c r="JF119" s="37"/>
      <c r="JG119" s="37"/>
      <c r="JH119" s="37"/>
      <c r="JI119" s="37"/>
    </row>
    <row r="120" s="2" customFormat="1" ht="12" spans="1:269">
      <c r="A120" s="46">
        <v>9</v>
      </c>
      <c r="B120" s="49" t="s">
        <v>133</v>
      </c>
      <c r="C120" s="47" t="s">
        <v>139</v>
      </c>
      <c r="D120" s="50">
        <f t="shared" si="26"/>
        <v>42</v>
      </c>
      <c r="E120" s="50"/>
      <c r="F120" s="48"/>
      <c r="G120" s="48"/>
      <c r="H120" s="48"/>
      <c r="I120" s="48"/>
      <c r="J120" s="48"/>
      <c r="K120" s="48"/>
      <c r="L120" s="48"/>
      <c r="M120" s="48"/>
      <c r="N120" s="48"/>
      <c r="O120" s="48"/>
      <c r="P120" s="48"/>
      <c r="Q120" s="48"/>
      <c r="R120" s="48"/>
      <c r="S120" s="55">
        <v>42</v>
      </c>
      <c r="T120" s="54">
        <f t="shared" si="27"/>
        <v>40.85464</v>
      </c>
      <c r="U120" s="54"/>
      <c r="V120" s="55"/>
      <c r="W120" s="55"/>
      <c r="X120" s="55"/>
      <c r="Y120" s="55"/>
      <c r="Z120" s="55"/>
      <c r="AA120" s="55"/>
      <c r="AB120" s="55"/>
      <c r="AC120" s="55"/>
      <c r="AD120" s="55"/>
      <c r="AE120" s="55"/>
      <c r="AF120" s="55"/>
      <c r="AG120" s="55"/>
      <c r="AH120" s="55"/>
      <c r="AI120" s="55">
        <v>40.85464</v>
      </c>
      <c r="AJ120" s="59">
        <f t="shared" si="28"/>
        <v>0.972729523809524</v>
      </c>
      <c r="AK120" s="46" t="s">
        <v>27</v>
      </c>
      <c r="AL120" s="46" t="s">
        <v>28</v>
      </c>
      <c r="AM120" s="46"/>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c r="FI120" s="37"/>
      <c r="FJ120" s="37"/>
      <c r="FK120" s="37"/>
      <c r="FL120" s="37"/>
      <c r="FM120" s="37"/>
      <c r="FN120" s="37"/>
      <c r="FO120" s="37"/>
      <c r="FP120" s="37"/>
      <c r="FQ120" s="37"/>
      <c r="FR120" s="37"/>
      <c r="FS120" s="37"/>
      <c r="FT120" s="37"/>
      <c r="FU120" s="37"/>
      <c r="FV120" s="37"/>
      <c r="FW120" s="37"/>
      <c r="FX120" s="37"/>
      <c r="FY120" s="37"/>
      <c r="FZ120" s="37"/>
      <c r="GA120" s="37"/>
      <c r="GB120" s="37"/>
      <c r="GC120" s="37"/>
      <c r="GD120" s="37"/>
      <c r="GE120" s="37"/>
      <c r="GF120" s="37"/>
      <c r="GG120" s="37"/>
      <c r="GH120" s="37"/>
      <c r="GI120" s="37"/>
      <c r="GJ120" s="37"/>
      <c r="GK120" s="37"/>
      <c r="GL120" s="37"/>
      <c r="GM120" s="37"/>
      <c r="GN120" s="37"/>
      <c r="GO120" s="37"/>
      <c r="GP120" s="37"/>
      <c r="GQ120" s="37"/>
      <c r="GR120" s="37"/>
      <c r="GS120" s="37"/>
      <c r="GT120" s="37"/>
      <c r="GU120" s="37"/>
      <c r="GV120" s="37"/>
      <c r="GW120" s="37"/>
      <c r="GX120" s="37"/>
      <c r="GY120" s="37"/>
      <c r="GZ120" s="37"/>
      <c r="HA120" s="37"/>
      <c r="HB120" s="37"/>
      <c r="HC120" s="37"/>
      <c r="HD120" s="37"/>
      <c r="HE120" s="37"/>
      <c r="HF120" s="37"/>
      <c r="HG120" s="37"/>
      <c r="HH120" s="37"/>
      <c r="HI120" s="37"/>
      <c r="HJ120" s="37"/>
      <c r="HK120" s="37"/>
      <c r="HL120" s="37"/>
      <c r="HM120" s="37"/>
      <c r="HN120" s="37"/>
      <c r="HO120" s="37"/>
      <c r="HP120" s="37"/>
      <c r="HQ120" s="37"/>
      <c r="HR120" s="37"/>
      <c r="HS120" s="37"/>
      <c r="HT120" s="37"/>
      <c r="HU120" s="37"/>
      <c r="HV120" s="37"/>
      <c r="HW120" s="37"/>
      <c r="HX120" s="37"/>
      <c r="HY120" s="37"/>
      <c r="HZ120" s="37"/>
      <c r="IA120" s="37"/>
      <c r="IB120" s="37"/>
      <c r="IC120" s="37"/>
      <c r="ID120" s="37"/>
      <c r="IE120" s="37"/>
      <c r="IF120" s="37"/>
      <c r="IG120" s="37"/>
      <c r="IH120" s="37"/>
      <c r="II120" s="37"/>
      <c r="IJ120" s="37"/>
      <c r="IK120" s="37"/>
      <c r="IL120" s="37"/>
      <c r="IM120" s="37"/>
      <c r="IN120" s="37"/>
      <c r="IO120" s="37"/>
      <c r="IP120" s="37"/>
      <c r="IQ120" s="37"/>
      <c r="IR120" s="37"/>
      <c r="IS120" s="37"/>
      <c r="IT120" s="37"/>
      <c r="IU120" s="37"/>
      <c r="IV120" s="37"/>
      <c r="IW120" s="37"/>
      <c r="IX120" s="37"/>
      <c r="IY120" s="37"/>
      <c r="IZ120" s="37"/>
      <c r="JA120" s="37"/>
      <c r="JB120" s="37"/>
      <c r="JC120" s="37"/>
      <c r="JD120" s="37"/>
      <c r="JE120" s="37"/>
      <c r="JF120" s="37"/>
      <c r="JG120" s="37"/>
      <c r="JH120" s="37"/>
      <c r="JI120" s="37"/>
    </row>
    <row r="121" s="2" customFormat="1" ht="12" spans="1:269">
      <c r="A121" s="49">
        <v>10</v>
      </c>
      <c r="B121" s="49" t="s">
        <v>133</v>
      </c>
      <c r="C121" s="47" t="s">
        <v>140</v>
      </c>
      <c r="D121" s="50">
        <f t="shared" si="26"/>
        <v>15</v>
      </c>
      <c r="E121" s="50"/>
      <c r="F121" s="48"/>
      <c r="G121" s="48"/>
      <c r="H121" s="48"/>
      <c r="I121" s="48"/>
      <c r="J121" s="48"/>
      <c r="K121" s="48"/>
      <c r="L121" s="48"/>
      <c r="M121" s="48"/>
      <c r="N121" s="48"/>
      <c r="O121" s="48"/>
      <c r="P121" s="48"/>
      <c r="Q121" s="48"/>
      <c r="R121" s="48"/>
      <c r="S121" s="55">
        <v>15</v>
      </c>
      <c r="T121" s="54">
        <f t="shared" si="27"/>
        <v>8.0182</v>
      </c>
      <c r="U121" s="54"/>
      <c r="V121" s="55"/>
      <c r="W121" s="55"/>
      <c r="X121" s="55"/>
      <c r="Y121" s="55"/>
      <c r="Z121" s="55"/>
      <c r="AA121" s="55"/>
      <c r="AB121" s="55"/>
      <c r="AC121" s="55"/>
      <c r="AD121" s="55"/>
      <c r="AE121" s="55"/>
      <c r="AF121" s="55"/>
      <c r="AG121" s="55"/>
      <c r="AH121" s="55"/>
      <c r="AI121" s="55">
        <v>8.0182</v>
      </c>
      <c r="AJ121" s="59">
        <f t="shared" si="28"/>
        <v>0.534546666666667</v>
      </c>
      <c r="AK121" s="46" t="s">
        <v>27</v>
      </c>
      <c r="AL121" s="46" t="s">
        <v>28</v>
      </c>
      <c r="AM121" s="46"/>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c r="FI121" s="37"/>
      <c r="FJ121" s="37"/>
      <c r="FK121" s="37"/>
      <c r="FL121" s="37"/>
      <c r="FM121" s="37"/>
      <c r="FN121" s="37"/>
      <c r="FO121" s="37"/>
      <c r="FP121" s="37"/>
      <c r="FQ121" s="37"/>
      <c r="FR121" s="37"/>
      <c r="FS121" s="37"/>
      <c r="FT121" s="37"/>
      <c r="FU121" s="37"/>
      <c r="FV121" s="37"/>
      <c r="FW121" s="37"/>
      <c r="FX121" s="37"/>
      <c r="FY121" s="37"/>
      <c r="FZ121" s="37"/>
      <c r="GA121" s="37"/>
      <c r="GB121" s="37"/>
      <c r="GC121" s="37"/>
      <c r="GD121" s="37"/>
      <c r="GE121" s="37"/>
      <c r="GF121" s="37"/>
      <c r="GG121" s="37"/>
      <c r="GH121" s="37"/>
      <c r="GI121" s="37"/>
      <c r="GJ121" s="37"/>
      <c r="GK121" s="37"/>
      <c r="GL121" s="37"/>
      <c r="GM121" s="37"/>
      <c r="GN121" s="37"/>
      <c r="GO121" s="37"/>
      <c r="GP121" s="37"/>
      <c r="GQ121" s="37"/>
      <c r="GR121" s="37"/>
      <c r="GS121" s="37"/>
      <c r="GT121" s="37"/>
      <c r="GU121" s="37"/>
      <c r="GV121" s="37"/>
      <c r="GW121" s="37"/>
      <c r="GX121" s="37"/>
      <c r="GY121" s="37"/>
      <c r="GZ121" s="37"/>
      <c r="HA121" s="37"/>
      <c r="HB121" s="37"/>
      <c r="HC121" s="37"/>
      <c r="HD121" s="37"/>
      <c r="HE121" s="37"/>
      <c r="HF121" s="37"/>
      <c r="HG121" s="37"/>
      <c r="HH121" s="37"/>
      <c r="HI121" s="37"/>
      <c r="HJ121" s="37"/>
      <c r="HK121" s="37"/>
      <c r="HL121" s="37"/>
      <c r="HM121" s="37"/>
      <c r="HN121" s="37"/>
      <c r="HO121" s="37"/>
      <c r="HP121" s="37"/>
      <c r="HQ121" s="37"/>
      <c r="HR121" s="37"/>
      <c r="HS121" s="37"/>
      <c r="HT121" s="37"/>
      <c r="HU121" s="37"/>
      <c r="HV121" s="37"/>
      <c r="HW121" s="37"/>
      <c r="HX121" s="37"/>
      <c r="HY121" s="37"/>
      <c r="HZ121" s="37"/>
      <c r="IA121" s="37"/>
      <c r="IB121" s="37"/>
      <c r="IC121" s="37"/>
      <c r="ID121" s="37"/>
      <c r="IE121" s="37"/>
      <c r="IF121" s="37"/>
      <c r="IG121" s="37"/>
      <c r="IH121" s="37"/>
      <c r="II121" s="37"/>
      <c r="IJ121" s="37"/>
      <c r="IK121" s="37"/>
      <c r="IL121" s="37"/>
      <c r="IM121" s="37"/>
      <c r="IN121" s="37"/>
      <c r="IO121" s="37"/>
      <c r="IP121" s="37"/>
      <c r="IQ121" s="37"/>
      <c r="IR121" s="37"/>
      <c r="IS121" s="37"/>
      <c r="IT121" s="37"/>
      <c r="IU121" s="37"/>
      <c r="IV121" s="37"/>
      <c r="IW121" s="37"/>
      <c r="IX121" s="37"/>
      <c r="IY121" s="37"/>
      <c r="IZ121" s="37"/>
      <c r="JA121" s="37"/>
      <c r="JB121" s="37"/>
      <c r="JC121" s="37"/>
      <c r="JD121" s="37"/>
      <c r="JE121" s="37"/>
      <c r="JF121" s="37"/>
      <c r="JG121" s="37"/>
      <c r="JH121" s="37"/>
      <c r="JI121" s="37"/>
    </row>
    <row r="122" s="2" customFormat="1" ht="36" spans="1:269">
      <c r="A122" s="49">
        <v>11</v>
      </c>
      <c r="B122" s="49" t="s">
        <v>133</v>
      </c>
      <c r="C122" s="47" t="s">
        <v>141</v>
      </c>
      <c r="D122" s="50">
        <f t="shared" si="26"/>
        <v>250</v>
      </c>
      <c r="E122" s="50"/>
      <c r="F122" s="48"/>
      <c r="G122" s="48"/>
      <c r="H122" s="48"/>
      <c r="I122" s="48"/>
      <c r="J122" s="48"/>
      <c r="K122" s="48"/>
      <c r="L122" s="48"/>
      <c r="M122" s="48"/>
      <c r="N122" s="48"/>
      <c r="O122" s="48"/>
      <c r="P122" s="48"/>
      <c r="Q122" s="48"/>
      <c r="R122" s="48"/>
      <c r="S122" s="55">
        <v>250</v>
      </c>
      <c r="T122" s="54">
        <f t="shared" si="27"/>
        <v>250</v>
      </c>
      <c r="U122" s="54"/>
      <c r="V122" s="55"/>
      <c r="W122" s="55"/>
      <c r="X122" s="55"/>
      <c r="Y122" s="55"/>
      <c r="Z122" s="55"/>
      <c r="AA122" s="55"/>
      <c r="AB122" s="55"/>
      <c r="AC122" s="55"/>
      <c r="AD122" s="55"/>
      <c r="AE122" s="55"/>
      <c r="AF122" s="55"/>
      <c r="AG122" s="55"/>
      <c r="AH122" s="55"/>
      <c r="AI122" s="55">
        <v>250</v>
      </c>
      <c r="AJ122" s="59">
        <f t="shared" si="28"/>
        <v>1</v>
      </c>
      <c r="AK122" s="46" t="s">
        <v>27</v>
      </c>
      <c r="AL122" s="46" t="s">
        <v>28</v>
      </c>
      <c r="AM122" s="46"/>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c r="FG122" s="37"/>
      <c r="FH122" s="37"/>
      <c r="FI122" s="37"/>
      <c r="FJ122" s="37"/>
      <c r="FK122" s="37"/>
      <c r="FL122" s="37"/>
      <c r="FM122" s="37"/>
      <c r="FN122" s="37"/>
      <c r="FO122" s="37"/>
      <c r="FP122" s="37"/>
      <c r="FQ122" s="37"/>
      <c r="FR122" s="37"/>
      <c r="FS122" s="37"/>
      <c r="FT122" s="37"/>
      <c r="FU122" s="37"/>
      <c r="FV122" s="37"/>
      <c r="FW122" s="37"/>
      <c r="FX122" s="37"/>
      <c r="FY122" s="37"/>
      <c r="FZ122" s="37"/>
      <c r="GA122" s="37"/>
      <c r="GB122" s="37"/>
      <c r="GC122" s="37"/>
      <c r="GD122" s="37"/>
      <c r="GE122" s="37"/>
      <c r="GF122" s="37"/>
      <c r="GG122" s="37"/>
      <c r="GH122" s="37"/>
      <c r="GI122" s="37"/>
      <c r="GJ122" s="37"/>
      <c r="GK122" s="37"/>
      <c r="GL122" s="37"/>
      <c r="GM122" s="37"/>
      <c r="GN122" s="37"/>
      <c r="GO122" s="37"/>
      <c r="GP122" s="37"/>
      <c r="GQ122" s="37"/>
      <c r="GR122" s="37"/>
      <c r="GS122" s="37"/>
      <c r="GT122" s="37"/>
      <c r="GU122" s="37"/>
      <c r="GV122" s="37"/>
      <c r="GW122" s="37"/>
      <c r="GX122" s="37"/>
      <c r="GY122" s="37"/>
      <c r="GZ122" s="37"/>
      <c r="HA122" s="37"/>
      <c r="HB122" s="37"/>
      <c r="HC122" s="37"/>
      <c r="HD122" s="37"/>
      <c r="HE122" s="37"/>
      <c r="HF122" s="37"/>
      <c r="HG122" s="37"/>
      <c r="HH122" s="37"/>
      <c r="HI122" s="37"/>
      <c r="HJ122" s="37"/>
      <c r="HK122" s="37"/>
      <c r="HL122" s="37"/>
      <c r="HM122" s="37"/>
      <c r="HN122" s="37"/>
      <c r="HO122" s="37"/>
      <c r="HP122" s="37"/>
      <c r="HQ122" s="37"/>
      <c r="HR122" s="37"/>
      <c r="HS122" s="37"/>
      <c r="HT122" s="37"/>
      <c r="HU122" s="37"/>
      <c r="HV122" s="37"/>
      <c r="HW122" s="37"/>
      <c r="HX122" s="37"/>
      <c r="HY122" s="37"/>
      <c r="HZ122" s="37"/>
      <c r="IA122" s="37"/>
      <c r="IB122" s="37"/>
      <c r="IC122" s="37"/>
      <c r="ID122" s="37"/>
      <c r="IE122" s="37"/>
      <c r="IF122" s="37"/>
      <c r="IG122" s="37"/>
      <c r="IH122" s="37"/>
      <c r="II122" s="37"/>
      <c r="IJ122" s="37"/>
      <c r="IK122" s="37"/>
      <c r="IL122" s="37"/>
      <c r="IM122" s="37"/>
      <c r="IN122" s="37"/>
      <c r="IO122" s="37"/>
      <c r="IP122" s="37"/>
      <c r="IQ122" s="37"/>
      <c r="IR122" s="37"/>
      <c r="IS122" s="37"/>
      <c r="IT122" s="37"/>
      <c r="IU122" s="37"/>
      <c r="IV122" s="37"/>
      <c r="IW122" s="37"/>
      <c r="IX122" s="37"/>
      <c r="IY122" s="37"/>
      <c r="IZ122" s="37"/>
      <c r="JA122" s="37"/>
      <c r="JB122" s="37"/>
      <c r="JC122" s="37"/>
      <c r="JD122" s="37"/>
      <c r="JE122" s="37"/>
      <c r="JF122" s="37"/>
      <c r="JG122" s="37"/>
      <c r="JH122" s="37"/>
      <c r="JI122" s="37"/>
    </row>
    <row r="123" s="2" customFormat="1" ht="36" spans="1:269">
      <c r="A123" s="46">
        <v>12</v>
      </c>
      <c r="B123" s="49" t="s">
        <v>133</v>
      </c>
      <c r="C123" s="47" t="s">
        <v>141</v>
      </c>
      <c r="D123" s="50">
        <f t="shared" si="26"/>
        <v>482.0646</v>
      </c>
      <c r="E123" s="50"/>
      <c r="F123" s="48"/>
      <c r="G123" s="48"/>
      <c r="H123" s="48"/>
      <c r="I123" s="48"/>
      <c r="J123" s="48"/>
      <c r="K123" s="48"/>
      <c r="L123" s="48"/>
      <c r="M123" s="48"/>
      <c r="N123" s="48"/>
      <c r="O123" s="48"/>
      <c r="P123" s="48"/>
      <c r="Q123" s="48"/>
      <c r="R123" s="48"/>
      <c r="S123" s="55">
        <v>482.0646</v>
      </c>
      <c r="T123" s="54">
        <f t="shared" si="27"/>
        <v>482.0646</v>
      </c>
      <c r="U123" s="54"/>
      <c r="V123" s="55"/>
      <c r="W123" s="55"/>
      <c r="X123" s="55"/>
      <c r="Y123" s="55"/>
      <c r="Z123" s="55"/>
      <c r="AA123" s="55"/>
      <c r="AB123" s="55"/>
      <c r="AC123" s="55"/>
      <c r="AD123" s="55"/>
      <c r="AE123" s="55"/>
      <c r="AF123" s="55"/>
      <c r="AG123" s="55"/>
      <c r="AH123" s="55"/>
      <c r="AI123" s="55">
        <v>482.0646</v>
      </c>
      <c r="AJ123" s="59">
        <f t="shared" si="28"/>
        <v>1</v>
      </c>
      <c r="AK123" s="46" t="s">
        <v>27</v>
      </c>
      <c r="AL123" s="46" t="s">
        <v>28</v>
      </c>
      <c r="AM123" s="46"/>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c r="FG123" s="37"/>
      <c r="FH123" s="37"/>
      <c r="FI123" s="37"/>
      <c r="FJ123" s="37"/>
      <c r="FK123" s="37"/>
      <c r="FL123" s="37"/>
      <c r="FM123" s="37"/>
      <c r="FN123" s="37"/>
      <c r="FO123" s="37"/>
      <c r="FP123" s="37"/>
      <c r="FQ123" s="37"/>
      <c r="FR123" s="37"/>
      <c r="FS123" s="37"/>
      <c r="FT123" s="37"/>
      <c r="FU123" s="37"/>
      <c r="FV123" s="37"/>
      <c r="FW123" s="37"/>
      <c r="FX123" s="37"/>
      <c r="FY123" s="37"/>
      <c r="FZ123" s="37"/>
      <c r="GA123" s="37"/>
      <c r="GB123" s="37"/>
      <c r="GC123" s="37"/>
      <c r="GD123" s="37"/>
      <c r="GE123" s="37"/>
      <c r="GF123" s="37"/>
      <c r="GG123" s="37"/>
      <c r="GH123" s="37"/>
      <c r="GI123" s="37"/>
      <c r="GJ123" s="37"/>
      <c r="GK123" s="37"/>
      <c r="GL123" s="37"/>
      <c r="GM123" s="37"/>
      <c r="GN123" s="37"/>
      <c r="GO123" s="37"/>
      <c r="GP123" s="37"/>
      <c r="GQ123" s="37"/>
      <c r="GR123" s="37"/>
      <c r="GS123" s="37"/>
      <c r="GT123" s="37"/>
      <c r="GU123" s="37"/>
      <c r="GV123" s="37"/>
      <c r="GW123" s="37"/>
      <c r="GX123" s="37"/>
      <c r="GY123" s="37"/>
      <c r="GZ123" s="37"/>
      <c r="HA123" s="37"/>
      <c r="HB123" s="37"/>
      <c r="HC123" s="37"/>
      <c r="HD123" s="37"/>
      <c r="HE123" s="37"/>
      <c r="HF123" s="37"/>
      <c r="HG123" s="37"/>
      <c r="HH123" s="37"/>
      <c r="HI123" s="37"/>
      <c r="HJ123" s="37"/>
      <c r="HK123" s="37"/>
      <c r="HL123" s="37"/>
      <c r="HM123" s="37"/>
      <c r="HN123" s="37"/>
      <c r="HO123" s="37"/>
      <c r="HP123" s="37"/>
      <c r="HQ123" s="37"/>
      <c r="HR123" s="37"/>
      <c r="HS123" s="37"/>
      <c r="HT123" s="37"/>
      <c r="HU123" s="37"/>
      <c r="HV123" s="37"/>
      <c r="HW123" s="37"/>
      <c r="HX123" s="37"/>
      <c r="HY123" s="37"/>
      <c r="HZ123" s="37"/>
      <c r="IA123" s="37"/>
      <c r="IB123" s="37"/>
      <c r="IC123" s="37"/>
      <c r="ID123" s="37"/>
      <c r="IE123" s="37"/>
      <c r="IF123" s="37"/>
      <c r="IG123" s="37"/>
      <c r="IH123" s="37"/>
      <c r="II123" s="37"/>
      <c r="IJ123" s="37"/>
      <c r="IK123" s="37"/>
      <c r="IL123" s="37"/>
      <c r="IM123" s="37"/>
      <c r="IN123" s="37"/>
      <c r="IO123" s="37"/>
      <c r="IP123" s="37"/>
      <c r="IQ123" s="37"/>
      <c r="IR123" s="37"/>
      <c r="IS123" s="37"/>
      <c r="IT123" s="37"/>
      <c r="IU123" s="37"/>
      <c r="IV123" s="37"/>
      <c r="IW123" s="37"/>
      <c r="IX123" s="37"/>
      <c r="IY123" s="37"/>
      <c r="IZ123" s="37"/>
      <c r="JA123" s="37"/>
      <c r="JB123" s="37"/>
      <c r="JC123" s="37"/>
      <c r="JD123" s="37"/>
      <c r="JE123" s="37"/>
      <c r="JF123" s="37"/>
      <c r="JG123" s="37"/>
      <c r="JH123" s="37"/>
      <c r="JI123" s="37"/>
    </row>
    <row r="124" s="2" customFormat="1" ht="12" spans="1:269">
      <c r="A124" s="49">
        <v>13</v>
      </c>
      <c r="B124" s="49" t="s">
        <v>133</v>
      </c>
      <c r="C124" s="47" t="s">
        <v>142</v>
      </c>
      <c r="D124" s="50">
        <f t="shared" si="26"/>
        <v>18.6</v>
      </c>
      <c r="E124" s="50"/>
      <c r="F124" s="48"/>
      <c r="G124" s="48"/>
      <c r="H124" s="48"/>
      <c r="I124" s="48"/>
      <c r="J124" s="48"/>
      <c r="K124" s="48"/>
      <c r="L124" s="48"/>
      <c r="M124" s="48"/>
      <c r="N124" s="48"/>
      <c r="O124" s="48"/>
      <c r="P124" s="48"/>
      <c r="Q124" s="48"/>
      <c r="R124" s="48"/>
      <c r="S124" s="55">
        <v>18.6</v>
      </c>
      <c r="T124" s="54">
        <f t="shared" si="27"/>
        <v>18.6</v>
      </c>
      <c r="U124" s="54"/>
      <c r="V124" s="55"/>
      <c r="W124" s="55"/>
      <c r="X124" s="55"/>
      <c r="Y124" s="55"/>
      <c r="Z124" s="55"/>
      <c r="AA124" s="55"/>
      <c r="AB124" s="55"/>
      <c r="AC124" s="55"/>
      <c r="AD124" s="55"/>
      <c r="AE124" s="55"/>
      <c r="AF124" s="55"/>
      <c r="AG124" s="55"/>
      <c r="AH124" s="55"/>
      <c r="AI124" s="55">
        <v>18.6</v>
      </c>
      <c r="AJ124" s="59">
        <f t="shared" si="28"/>
        <v>1</v>
      </c>
      <c r="AK124" s="46" t="s">
        <v>27</v>
      </c>
      <c r="AL124" s="46" t="s">
        <v>28</v>
      </c>
      <c r="AM124" s="46"/>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c r="FG124" s="37"/>
      <c r="FH124" s="37"/>
      <c r="FI124" s="37"/>
      <c r="FJ124" s="37"/>
      <c r="FK124" s="37"/>
      <c r="FL124" s="37"/>
      <c r="FM124" s="37"/>
      <c r="FN124" s="37"/>
      <c r="FO124" s="37"/>
      <c r="FP124" s="37"/>
      <c r="FQ124" s="37"/>
      <c r="FR124" s="37"/>
      <c r="FS124" s="37"/>
      <c r="FT124" s="37"/>
      <c r="FU124" s="37"/>
      <c r="FV124" s="37"/>
      <c r="FW124" s="37"/>
      <c r="FX124" s="37"/>
      <c r="FY124" s="37"/>
      <c r="FZ124" s="37"/>
      <c r="GA124" s="37"/>
      <c r="GB124" s="37"/>
      <c r="GC124" s="37"/>
      <c r="GD124" s="37"/>
      <c r="GE124" s="37"/>
      <c r="GF124" s="37"/>
      <c r="GG124" s="37"/>
      <c r="GH124" s="37"/>
      <c r="GI124" s="37"/>
      <c r="GJ124" s="37"/>
      <c r="GK124" s="37"/>
      <c r="GL124" s="37"/>
      <c r="GM124" s="37"/>
      <c r="GN124" s="37"/>
      <c r="GO124" s="37"/>
      <c r="GP124" s="37"/>
      <c r="GQ124" s="37"/>
      <c r="GR124" s="37"/>
      <c r="GS124" s="37"/>
      <c r="GT124" s="37"/>
      <c r="GU124" s="37"/>
      <c r="GV124" s="37"/>
      <c r="GW124" s="37"/>
      <c r="GX124" s="37"/>
      <c r="GY124" s="37"/>
      <c r="GZ124" s="37"/>
      <c r="HA124" s="37"/>
      <c r="HB124" s="37"/>
      <c r="HC124" s="37"/>
      <c r="HD124" s="37"/>
      <c r="HE124" s="37"/>
      <c r="HF124" s="37"/>
      <c r="HG124" s="37"/>
      <c r="HH124" s="37"/>
      <c r="HI124" s="37"/>
      <c r="HJ124" s="37"/>
      <c r="HK124" s="37"/>
      <c r="HL124" s="37"/>
      <c r="HM124" s="37"/>
      <c r="HN124" s="37"/>
      <c r="HO124" s="37"/>
      <c r="HP124" s="37"/>
      <c r="HQ124" s="37"/>
      <c r="HR124" s="37"/>
      <c r="HS124" s="37"/>
      <c r="HT124" s="37"/>
      <c r="HU124" s="37"/>
      <c r="HV124" s="37"/>
      <c r="HW124" s="37"/>
      <c r="HX124" s="37"/>
      <c r="HY124" s="37"/>
      <c r="HZ124" s="37"/>
      <c r="IA124" s="37"/>
      <c r="IB124" s="37"/>
      <c r="IC124" s="37"/>
      <c r="ID124" s="37"/>
      <c r="IE124" s="37"/>
      <c r="IF124" s="37"/>
      <c r="IG124" s="37"/>
      <c r="IH124" s="37"/>
      <c r="II124" s="37"/>
      <c r="IJ124" s="37"/>
      <c r="IK124" s="37"/>
      <c r="IL124" s="37"/>
      <c r="IM124" s="37"/>
      <c r="IN124" s="37"/>
      <c r="IO124" s="37"/>
      <c r="IP124" s="37"/>
      <c r="IQ124" s="37"/>
      <c r="IR124" s="37"/>
      <c r="IS124" s="37"/>
      <c r="IT124" s="37"/>
      <c r="IU124" s="37"/>
      <c r="IV124" s="37"/>
      <c r="IW124" s="37"/>
      <c r="IX124" s="37"/>
      <c r="IY124" s="37"/>
      <c r="IZ124" s="37"/>
      <c r="JA124" s="37"/>
      <c r="JB124" s="37"/>
      <c r="JC124" s="37"/>
      <c r="JD124" s="37"/>
      <c r="JE124" s="37"/>
      <c r="JF124" s="37"/>
      <c r="JG124" s="37"/>
      <c r="JH124" s="37"/>
      <c r="JI124" s="37"/>
    </row>
    <row r="125" s="2" customFormat="1" ht="24" spans="1:269">
      <c r="A125" s="46">
        <v>14</v>
      </c>
      <c r="B125" s="49" t="s">
        <v>133</v>
      </c>
      <c r="C125" s="47" t="s">
        <v>143</v>
      </c>
      <c r="D125" s="50">
        <f t="shared" si="26"/>
        <v>25.89</v>
      </c>
      <c r="E125" s="50"/>
      <c r="F125" s="48"/>
      <c r="G125" s="48"/>
      <c r="H125" s="48"/>
      <c r="I125" s="48"/>
      <c r="J125" s="48"/>
      <c r="K125" s="48"/>
      <c r="L125" s="48"/>
      <c r="M125" s="48"/>
      <c r="N125" s="48"/>
      <c r="O125" s="48"/>
      <c r="P125" s="48"/>
      <c r="Q125" s="48"/>
      <c r="R125" s="48"/>
      <c r="S125" s="55">
        <v>25.89</v>
      </c>
      <c r="T125" s="54">
        <f t="shared" si="27"/>
        <v>25.89</v>
      </c>
      <c r="U125" s="54"/>
      <c r="V125" s="55"/>
      <c r="W125" s="55"/>
      <c r="X125" s="55"/>
      <c r="Y125" s="55"/>
      <c r="Z125" s="55"/>
      <c r="AA125" s="55"/>
      <c r="AB125" s="55"/>
      <c r="AC125" s="55"/>
      <c r="AD125" s="55"/>
      <c r="AE125" s="55"/>
      <c r="AF125" s="55"/>
      <c r="AG125" s="55"/>
      <c r="AH125" s="55"/>
      <c r="AI125" s="55">
        <v>25.89</v>
      </c>
      <c r="AJ125" s="59">
        <f t="shared" si="28"/>
        <v>1</v>
      </c>
      <c r="AK125" s="46" t="s">
        <v>27</v>
      </c>
      <c r="AL125" s="46" t="s">
        <v>28</v>
      </c>
      <c r="AM125" s="46"/>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c r="FG125" s="37"/>
      <c r="FH125" s="37"/>
      <c r="FI125" s="37"/>
      <c r="FJ125" s="37"/>
      <c r="FK125" s="37"/>
      <c r="FL125" s="37"/>
      <c r="FM125" s="37"/>
      <c r="FN125" s="37"/>
      <c r="FO125" s="37"/>
      <c r="FP125" s="37"/>
      <c r="FQ125" s="37"/>
      <c r="FR125" s="37"/>
      <c r="FS125" s="37"/>
      <c r="FT125" s="37"/>
      <c r="FU125" s="37"/>
      <c r="FV125" s="37"/>
      <c r="FW125" s="37"/>
      <c r="FX125" s="37"/>
      <c r="FY125" s="37"/>
      <c r="FZ125" s="37"/>
      <c r="GA125" s="37"/>
      <c r="GB125" s="37"/>
      <c r="GC125" s="37"/>
      <c r="GD125" s="37"/>
      <c r="GE125" s="37"/>
      <c r="GF125" s="37"/>
      <c r="GG125" s="37"/>
      <c r="GH125" s="37"/>
      <c r="GI125" s="37"/>
      <c r="GJ125" s="37"/>
      <c r="GK125" s="37"/>
      <c r="GL125" s="37"/>
      <c r="GM125" s="37"/>
      <c r="GN125" s="37"/>
      <c r="GO125" s="37"/>
      <c r="GP125" s="37"/>
      <c r="GQ125" s="37"/>
      <c r="GR125" s="37"/>
      <c r="GS125" s="37"/>
      <c r="GT125" s="37"/>
      <c r="GU125" s="37"/>
      <c r="GV125" s="37"/>
      <c r="GW125" s="37"/>
      <c r="GX125" s="37"/>
      <c r="GY125" s="37"/>
      <c r="GZ125" s="37"/>
      <c r="HA125" s="37"/>
      <c r="HB125" s="37"/>
      <c r="HC125" s="37"/>
      <c r="HD125" s="37"/>
      <c r="HE125" s="37"/>
      <c r="HF125" s="37"/>
      <c r="HG125" s="37"/>
      <c r="HH125" s="37"/>
      <c r="HI125" s="37"/>
      <c r="HJ125" s="37"/>
      <c r="HK125" s="37"/>
      <c r="HL125" s="37"/>
      <c r="HM125" s="37"/>
      <c r="HN125" s="37"/>
      <c r="HO125" s="37"/>
      <c r="HP125" s="37"/>
      <c r="HQ125" s="37"/>
      <c r="HR125" s="37"/>
      <c r="HS125" s="37"/>
      <c r="HT125" s="37"/>
      <c r="HU125" s="37"/>
      <c r="HV125" s="37"/>
      <c r="HW125" s="37"/>
      <c r="HX125" s="37"/>
      <c r="HY125" s="37"/>
      <c r="HZ125" s="37"/>
      <c r="IA125" s="37"/>
      <c r="IB125" s="37"/>
      <c r="IC125" s="37"/>
      <c r="ID125" s="37"/>
      <c r="IE125" s="37"/>
      <c r="IF125" s="37"/>
      <c r="IG125" s="37"/>
      <c r="IH125" s="37"/>
      <c r="II125" s="37"/>
      <c r="IJ125" s="37"/>
      <c r="IK125" s="37"/>
      <c r="IL125" s="37"/>
      <c r="IM125" s="37"/>
      <c r="IN125" s="37"/>
      <c r="IO125" s="37"/>
      <c r="IP125" s="37"/>
      <c r="IQ125" s="37"/>
      <c r="IR125" s="37"/>
      <c r="IS125" s="37"/>
      <c r="IT125" s="37"/>
      <c r="IU125" s="37"/>
      <c r="IV125" s="37"/>
      <c r="IW125" s="37"/>
      <c r="IX125" s="37"/>
      <c r="IY125" s="37"/>
      <c r="IZ125" s="37"/>
      <c r="JA125" s="37"/>
      <c r="JB125" s="37"/>
      <c r="JC125" s="37"/>
      <c r="JD125" s="37"/>
      <c r="JE125" s="37"/>
      <c r="JF125" s="37"/>
      <c r="JG125" s="37"/>
      <c r="JH125" s="37"/>
      <c r="JI125" s="37"/>
    </row>
    <row r="126" s="2" customFormat="1" ht="12" spans="1:269">
      <c r="A126" s="49">
        <v>15</v>
      </c>
      <c r="B126" s="49" t="s">
        <v>133</v>
      </c>
      <c r="C126" s="47" t="s">
        <v>144</v>
      </c>
      <c r="D126" s="50">
        <f t="shared" si="26"/>
        <v>23</v>
      </c>
      <c r="E126" s="50"/>
      <c r="F126" s="48"/>
      <c r="G126" s="48"/>
      <c r="H126" s="48"/>
      <c r="I126" s="48"/>
      <c r="J126" s="48"/>
      <c r="K126" s="48"/>
      <c r="L126" s="48"/>
      <c r="M126" s="48"/>
      <c r="N126" s="48"/>
      <c r="O126" s="48"/>
      <c r="P126" s="48"/>
      <c r="Q126" s="48"/>
      <c r="R126" s="48"/>
      <c r="S126" s="55">
        <v>23</v>
      </c>
      <c r="T126" s="54">
        <f t="shared" si="27"/>
        <v>23</v>
      </c>
      <c r="U126" s="54"/>
      <c r="V126" s="55"/>
      <c r="W126" s="55"/>
      <c r="X126" s="55"/>
      <c r="Y126" s="55"/>
      <c r="Z126" s="55"/>
      <c r="AA126" s="55"/>
      <c r="AB126" s="55"/>
      <c r="AC126" s="55"/>
      <c r="AD126" s="55"/>
      <c r="AE126" s="55"/>
      <c r="AF126" s="55"/>
      <c r="AG126" s="55"/>
      <c r="AH126" s="55"/>
      <c r="AI126" s="55">
        <v>23</v>
      </c>
      <c r="AJ126" s="59">
        <f t="shared" si="28"/>
        <v>1</v>
      </c>
      <c r="AK126" s="46" t="s">
        <v>27</v>
      </c>
      <c r="AL126" s="46" t="s">
        <v>28</v>
      </c>
      <c r="AM126" s="46"/>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c r="FG126" s="37"/>
      <c r="FH126" s="37"/>
      <c r="FI126" s="37"/>
      <c r="FJ126" s="37"/>
      <c r="FK126" s="37"/>
      <c r="FL126" s="37"/>
      <c r="FM126" s="37"/>
      <c r="FN126" s="37"/>
      <c r="FO126" s="37"/>
      <c r="FP126" s="37"/>
      <c r="FQ126" s="37"/>
      <c r="FR126" s="37"/>
      <c r="FS126" s="37"/>
      <c r="FT126" s="37"/>
      <c r="FU126" s="37"/>
      <c r="FV126" s="37"/>
      <c r="FW126" s="37"/>
      <c r="FX126" s="37"/>
      <c r="FY126" s="37"/>
      <c r="FZ126" s="37"/>
      <c r="GA126" s="37"/>
      <c r="GB126" s="37"/>
      <c r="GC126" s="37"/>
      <c r="GD126" s="37"/>
      <c r="GE126" s="37"/>
      <c r="GF126" s="37"/>
      <c r="GG126" s="37"/>
      <c r="GH126" s="37"/>
      <c r="GI126" s="37"/>
      <c r="GJ126" s="37"/>
      <c r="GK126" s="37"/>
      <c r="GL126" s="37"/>
      <c r="GM126" s="37"/>
      <c r="GN126" s="37"/>
      <c r="GO126" s="37"/>
      <c r="GP126" s="37"/>
      <c r="GQ126" s="37"/>
      <c r="GR126" s="37"/>
      <c r="GS126" s="37"/>
      <c r="GT126" s="37"/>
      <c r="GU126" s="37"/>
      <c r="GV126" s="37"/>
      <c r="GW126" s="37"/>
      <c r="GX126" s="37"/>
      <c r="GY126" s="37"/>
      <c r="GZ126" s="37"/>
      <c r="HA126" s="37"/>
      <c r="HB126" s="37"/>
      <c r="HC126" s="37"/>
      <c r="HD126" s="37"/>
      <c r="HE126" s="37"/>
      <c r="HF126" s="37"/>
      <c r="HG126" s="37"/>
      <c r="HH126" s="37"/>
      <c r="HI126" s="37"/>
      <c r="HJ126" s="37"/>
      <c r="HK126" s="37"/>
      <c r="HL126" s="37"/>
      <c r="HM126" s="37"/>
      <c r="HN126" s="37"/>
      <c r="HO126" s="37"/>
      <c r="HP126" s="37"/>
      <c r="HQ126" s="37"/>
      <c r="HR126" s="37"/>
      <c r="HS126" s="37"/>
      <c r="HT126" s="37"/>
      <c r="HU126" s="37"/>
      <c r="HV126" s="37"/>
      <c r="HW126" s="37"/>
      <c r="HX126" s="37"/>
      <c r="HY126" s="37"/>
      <c r="HZ126" s="37"/>
      <c r="IA126" s="37"/>
      <c r="IB126" s="37"/>
      <c r="IC126" s="37"/>
      <c r="ID126" s="37"/>
      <c r="IE126" s="37"/>
      <c r="IF126" s="37"/>
      <c r="IG126" s="37"/>
      <c r="IH126" s="37"/>
      <c r="II126" s="37"/>
      <c r="IJ126" s="37"/>
      <c r="IK126" s="37"/>
      <c r="IL126" s="37"/>
      <c r="IM126" s="37"/>
      <c r="IN126" s="37"/>
      <c r="IO126" s="37"/>
      <c r="IP126" s="37"/>
      <c r="IQ126" s="37"/>
      <c r="IR126" s="37"/>
      <c r="IS126" s="37"/>
      <c r="IT126" s="37"/>
      <c r="IU126" s="37"/>
      <c r="IV126" s="37"/>
      <c r="IW126" s="37"/>
      <c r="IX126" s="37"/>
      <c r="IY126" s="37"/>
      <c r="IZ126" s="37"/>
      <c r="JA126" s="37"/>
      <c r="JB126" s="37"/>
      <c r="JC126" s="37"/>
      <c r="JD126" s="37"/>
      <c r="JE126" s="37"/>
      <c r="JF126" s="37"/>
      <c r="JG126" s="37"/>
      <c r="JH126" s="37"/>
      <c r="JI126" s="37"/>
    </row>
    <row r="127" s="2" customFormat="1" ht="24" spans="1:269">
      <c r="A127" s="49">
        <v>16</v>
      </c>
      <c r="B127" s="49" t="s">
        <v>133</v>
      </c>
      <c r="C127" s="47" t="s">
        <v>145</v>
      </c>
      <c r="D127" s="50">
        <f t="shared" si="26"/>
        <v>28.643</v>
      </c>
      <c r="E127" s="50"/>
      <c r="F127" s="48"/>
      <c r="G127" s="48"/>
      <c r="H127" s="48"/>
      <c r="I127" s="48"/>
      <c r="J127" s="48"/>
      <c r="K127" s="48"/>
      <c r="L127" s="48"/>
      <c r="M127" s="48"/>
      <c r="N127" s="48"/>
      <c r="O127" s="48"/>
      <c r="P127" s="48"/>
      <c r="Q127" s="48"/>
      <c r="R127" s="48"/>
      <c r="S127" s="55">
        <v>28.643</v>
      </c>
      <c r="T127" s="54">
        <f t="shared" si="27"/>
        <v>28.643</v>
      </c>
      <c r="U127" s="54"/>
      <c r="V127" s="55"/>
      <c r="W127" s="55"/>
      <c r="X127" s="55"/>
      <c r="Y127" s="55"/>
      <c r="Z127" s="55"/>
      <c r="AA127" s="55"/>
      <c r="AB127" s="55"/>
      <c r="AC127" s="55"/>
      <c r="AD127" s="55"/>
      <c r="AE127" s="55"/>
      <c r="AF127" s="55"/>
      <c r="AG127" s="55"/>
      <c r="AH127" s="55"/>
      <c r="AI127" s="55">
        <v>28.643</v>
      </c>
      <c r="AJ127" s="59">
        <f t="shared" si="28"/>
        <v>1</v>
      </c>
      <c r="AK127" s="46" t="s">
        <v>27</v>
      </c>
      <c r="AL127" s="46" t="s">
        <v>28</v>
      </c>
      <c r="AM127" s="46"/>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c r="FG127" s="37"/>
      <c r="FH127" s="37"/>
      <c r="FI127" s="37"/>
      <c r="FJ127" s="37"/>
      <c r="FK127" s="37"/>
      <c r="FL127" s="37"/>
      <c r="FM127" s="37"/>
      <c r="FN127" s="37"/>
      <c r="FO127" s="37"/>
      <c r="FP127" s="37"/>
      <c r="FQ127" s="37"/>
      <c r="FR127" s="37"/>
      <c r="FS127" s="37"/>
      <c r="FT127" s="37"/>
      <c r="FU127" s="37"/>
      <c r="FV127" s="37"/>
      <c r="FW127" s="37"/>
      <c r="FX127" s="37"/>
      <c r="FY127" s="37"/>
      <c r="FZ127" s="37"/>
      <c r="GA127" s="37"/>
      <c r="GB127" s="37"/>
      <c r="GC127" s="37"/>
      <c r="GD127" s="37"/>
      <c r="GE127" s="37"/>
      <c r="GF127" s="37"/>
      <c r="GG127" s="37"/>
      <c r="GH127" s="37"/>
      <c r="GI127" s="37"/>
      <c r="GJ127" s="37"/>
      <c r="GK127" s="37"/>
      <c r="GL127" s="37"/>
      <c r="GM127" s="37"/>
      <c r="GN127" s="37"/>
      <c r="GO127" s="37"/>
      <c r="GP127" s="37"/>
      <c r="GQ127" s="37"/>
      <c r="GR127" s="37"/>
      <c r="GS127" s="37"/>
      <c r="GT127" s="37"/>
      <c r="GU127" s="37"/>
      <c r="GV127" s="37"/>
      <c r="GW127" s="37"/>
      <c r="GX127" s="37"/>
      <c r="GY127" s="37"/>
      <c r="GZ127" s="37"/>
      <c r="HA127" s="37"/>
      <c r="HB127" s="37"/>
      <c r="HC127" s="37"/>
      <c r="HD127" s="37"/>
      <c r="HE127" s="37"/>
      <c r="HF127" s="37"/>
      <c r="HG127" s="37"/>
      <c r="HH127" s="37"/>
      <c r="HI127" s="37"/>
      <c r="HJ127" s="37"/>
      <c r="HK127" s="37"/>
      <c r="HL127" s="37"/>
      <c r="HM127" s="37"/>
      <c r="HN127" s="37"/>
      <c r="HO127" s="37"/>
      <c r="HP127" s="37"/>
      <c r="HQ127" s="37"/>
      <c r="HR127" s="37"/>
      <c r="HS127" s="37"/>
      <c r="HT127" s="37"/>
      <c r="HU127" s="37"/>
      <c r="HV127" s="37"/>
      <c r="HW127" s="37"/>
      <c r="HX127" s="37"/>
      <c r="HY127" s="37"/>
      <c r="HZ127" s="37"/>
      <c r="IA127" s="37"/>
      <c r="IB127" s="37"/>
      <c r="IC127" s="37"/>
      <c r="ID127" s="37"/>
      <c r="IE127" s="37"/>
      <c r="IF127" s="37"/>
      <c r="IG127" s="37"/>
      <c r="IH127" s="37"/>
      <c r="II127" s="37"/>
      <c r="IJ127" s="37"/>
      <c r="IK127" s="37"/>
      <c r="IL127" s="37"/>
      <c r="IM127" s="37"/>
      <c r="IN127" s="37"/>
      <c r="IO127" s="37"/>
      <c r="IP127" s="37"/>
      <c r="IQ127" s="37"/>
      <c r="IR127" s="37"/>
      <c r="IS127" s="37"/>
      <c r="IT127" s="37"/>
      <c r="IU127" s="37"/>
      <c r="IV127" s="37"/>
      <c r="IW127" s="37"/>
      <c r="IX127" s="37"/>
      <c r="IY127" s="37"/>
      <c r="IZ127" s="37"/>
      <c r="JA127" s="37"/>
      <c r="JB127" s="37"/>
      <c r="JC127" s="37"/>
      <c r="JD127" s="37"/>
      <c r="JE127" s="37"/>
      <c r="JF127" s="37"/>
      <c r="JG127" s="37"/>
      <c r="JH127" s="37"/>
      <c r="JI127" s="37"/>
    </row>
    <row r="128" s="2" customFormat="1" ht="24" spans="1:269">
      <c r="A128" s="46">
        <v>17</v>
      </c>
      <c r="B128" s="49" t="s">
        <v>133</v>
      </c>
      <c r="C128" s="47" t="s">
        <v>145</v>
      </c>
      <c r="D128" s="50">
        <f t="shared" si="26"/>
        <v>5.8786</v>
      </c>
      <c r="E128" s="50"/>
      <c r="F128" s="48"/>
      <c r="G128" s="48"/>
      <c r="H128" s="48"/>
      <c r="I128" s="48"/>
      <c r="J128" s="48"/>
      <c r="K128" s="48"/>
      <c r="L128" s="48"/>
      <c r="M128" s="48"/>
      <c r="N128" s="48"/>
      <c r="O128" s="48"/>
      <c r="P128" s="48"/>
      <c r="Q128" s="48"/>
      <c r="R128" s="48"/>
      <c r="S128" s="55">
        <v>5.8786</v>
      </c>
      <c r="T128" s="54">
        <f t="shared" si="27"/>
        <v>5.8786</v>
      </c>
      <c r="U128" s="54"/>
      <c r="V128" s="55"/>
      <c r="W128" s="55"/>
      <c r="X128" s="55"/>
      <c r="Y128" s="55"/>
      <c r="Z128" s="55"/>
      <c r="AA128" s="55"/>
      <c r="AB128" s="55"/>
      <c r="AC128" s="55"/>
      <c r="AD128" s="55"/>
      <c r="AE128" s="55"/>
      <c r="AF128" s="55"/>
      <c r="AG128" s="55"/>
      <c r="AH128" s="55"/>
      <c r="AI128" s="55">
        <v>5.8786</v>
      </c>
      <c r="AJ128" s="59">
        <f t="shared" si="28"/>
        <v>1</v>
      </c>
      <c r="AK128" s="46" t="s">
        <v>27</v>
      </c>
      <c r="AL128" s="46" t="s">
        <v>28</v>
      </c>
      <c r="AM128" s="46"/>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c r="FG128" s="37"/>
      <c r="FH128" s="37"/>
      <c r="FI128" s="37"/>
      <c r="FJ128" s="37"/>
      <c r="FK128" s="37"/>
      <c r="FL128" s="37"/>
      <c r="FM128" s="37"/>
      <c r="FN128" s="37"/>
      <c r="FO128" s="37"/>
      <c r="FP128" s="37"/>
      <c r="FQ128" s="37"/>
      <c r="FR128" s="37"/>
      <c r="FS128" s="37"/>
      <c r="FT128" s="37"/>
      <c r="FU128" s="37"/>
      <c r="FV128" s="37"/>
      <c r="FW128" s="37"/>
      <c r="FX128" s="37"/>
      <c r="FY128" s="37"/>
      <c r="FZ128" s="37"/>
      <c r="GA128" s="37"/>
      <c r="GB128" s="37"/>
      <c r="GC128" s="37"/>
      <c r="GD128" s="37"/>
      <c r="GE128" s="37"/>
      <c r="GF128" s="37"/>
      <c r="GG128" s="37"/>
      <c r="GH128" s="37"/>
      <c r="GI128" s="37"/>
      <c r="GJ128" s="37"/>
      <c r="GK128" s="37"/>
      <c r="GL128" s="37"/>
      <c r="GM128" s="37"/>
      <c r="GN128" s="37"/>
      <c r="GO128" s="37"/>
      <c r="GP128" s="37"/>
      <c r="GQ128" s="37"/>
      <c r="GR128" s="37"/>
      <c r="GS128" s="37"/>
      <c r="GT128" s="37"/>
      <c r="GU128" s="37"/>
      <c r="GV128" s="37"/>
      <c r="GW128" s="37"/>
      <c r="GX128" s="37"/>
      <c r="GY128" s="37"/>
      <c r="GZ128" s="37"/>
      <c r="HA128" s="37"/>
      <c r="HB128" s="37"/>
      <c r="HC128" s="37"/>
      <c r="HD128" s="37"/>
      <c r="HE128" s="37"/>
      <c r="HF128" s="37"/>
      <c r="HG128" s="37"/>
      <c r="HH128" s="37"/>
      <c r="HI128" s="37"/>
      <c r="HJ128" s="37"/>
      <c r="HK128" s="37"/>
      <c r="HL128" s="37"/>
      <c r="HM128" s="37"/>
      <c r="HN128" s="37"/>
      <c r="HO128" s="37"/>
      <c r="HP128" s="37"/>
      <c r="HQ128" s="37"/>
      <c r="HR128" s="37"/>
      <c r="HS128" s="37"/>
      <c r="HT128" s="37"/>
      <c r="HU128" s="37"/>
      <c r="HV128" s="37"/>
      <c r="HW128" s="37"/>
      <c r="HX128" s="37"/>
      <c r="HY128" s="37"/>
      <c r="HZ128" s="37"/>
      <c r="IA128" s="37"/>
      <c r="IB128" s="37"/>
      <c r="IC128" s="37"/>
      <c r="ID128" s="37"/>
      <c r="IE128" s="37"/>
      <c r="IF128" s="37"/>
      <c r="IG128" s="37"/>
      <c r="IH128" s="37"/>
      <c r="II128" s="37"/>
      <c r="IJ128" s="37"/>
      <c r="IK128" s="37"/>
      <c r="IL128" s="37"/>
      <c r="IM128" s="37"/>
      <c r="IN128" s="37"/>
      <c r="IO128" s="37"/>
      <c r="IP128" s="37"/>
      <c r="IQ128" s="37"/>
      <c r="IR128" s="37"/>
      <c r="IS128" s="37"/>
      <c r="IT128" s="37"/>
      <c r="IU128" s="37"/>
      <c r="IV128" s="37"/>
      <c r="IW128" s="37"/>
      <c r="IX128" s="37"/>
      <c r="IY128" s="37"/>
      <c r="IZ128" s="37"/>
      <c r="JA128" s="37"/>
      <c r="JB128" s="37"/>
      <c r="JC128" s="37"/>
      <c r="JD128" s="37"/>
      <c r="JE128" s="37"/>
      <c r="JF128" s="37"/>
      <c r="JG128" s="37"/>
      <c r="JH128" s="37"/>
      <c r="JI128" s="37"/>
    </row>
    <row r="129" s="2" customFormat="1" ht="12" spans="1:269">
      <c r="A129" s="49">
        <v>18</v>
      </c>
      <c r="B129" s="49" t="s">
        <v>133</v>
      </c>
      <c r="C129" s="47" t="s">
        <v>146</v>
      </c>
      <c r="D129" s="50">
        <f t="shared" si="26"/>
        <v>200</v>
      </c>
      <c r="E129" s="50"/>
      <c r="F129" s="48"/>
      <c r="G129" s="48"/>
      <c r="H129" s="48"/>
      <c r="I129" s="48"/>
      <c r="J129" s="48"/>
      <c r="K129" s="48"/>
      <c r="L129" s="48"/>
      <c r="M129" s="48"/>
      <c r="N129" s="48"/>
      <c r="O129" s="48"/>
      <c r="P129" s="48"/>
      <c r="Q129" s="48"/>
      <c r="R129" s="48"/>
      <c r="S129" s="55">
        <v>200</v>
      </c>
      <c r="T129" s="54">
        <f t="shared" si="27"/>
        <v>200</v>
      </c>
      <c r="U129" s="54"/>
      <c r="V129" s="55"/>
      <c r="W129" s="55"/>
      <c r="X129" s="55"/>
      <c r="Y129" s="55"/>
      <c r="Z129" s="55"/>
      <c r="AA129" s="55"/>
      <c r="AB129" s="55"/>
      <c r="AC129" s="55"/>
      <c r="AD129" s="55"/>
      <c r="AE129" s="55"/>
      <c r="AF129" s="55"/>
      <c r="AG129" s="55"/>
      <c r="AH129" s="55"/>
      <c r="AI129" s="55">
        <v>200</v>
      </c>
      <c r="AJ129" s="59">
        <f t="shared" si="28"/>
        <v>1</v>
      </c>
      <c r="AK129" s="46" t="s">
        <v>27</v>
      </c>
      <c r="AL129" s="46" t="s">
        <v>28</v>
      </c>
      <c r="AM129" s="46"/>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c r="FG129" s="37"/>
      <c r="FH129" s="37"/>
      <c r="FI129" s="37"/>
      <c r="FJ129" s="37"/>
      <c r="FK129" s="37"/>
      <c r="FL129" s="37"/>
      <c r="FM129" s="37"/>
      <c r="FN129" s="37"/>
      <c r="FO129" s="37"/>
      <c r="FP129" s="37"/>
      <c r="FQ129" s="37"/>
      <c r="FR129" s="37"/>
      <c r="FS129" s="37"/>
      <c r="FT129" s="37"/>
      <c r="FU129" s="37"/>
      <c r="FV129" s="37"/>
      <c r="FW129" s="37"/>
      <c r="FX129" s="37"/>
      <c r="FY129" s="37"/>
      <c r="FZ129" s="37"/>
      <c r="GA129" s="37"/>
      <c r="GB129" s="37"/>
      <c r="GC129" s="37"/>
      <c r="GD129" s="37"/>
      <c r="GE129" s="37"/>
      <c r="GF129" s="37"/>
      <c r="GG129" s="37"/>
      <c r="GH129" s="37"/>
      <c r="GI129" s="37"/>
      <c r="GJ129" s="37"/>
      <c r="GK129" s="37"/>
      <c r="GL129" s="37"/>
      <c r="GM129" s="37"/>
      <c r="GN129" s="37"/>
      <c r="GO129" s="37"/>
      <c r="GP129" s="37"/>
      <c r="GQ129" s="37"/>
      <c r="GR129" s="37"/>
      <c r="GS129" s="37"/>
      <c r="GT129" s="37"/>
      <c r="GU129" s="37"/>
      <c r="GV129" s="37"/>
      <c r="GW129" s="37"/>
      <c r="GX129" s="37"/>
      <c r="GY129" s="37"/>
      <c r="GZ129" s="37"/>
      <c r="HA129" s="37"/>
      <c r="HB129" s="37"/>
      <c r="HC129" s="37"/>
      <c r="HD129" s="37"/>
      <c r="HE129" s="37"/>
      <c r="HF129" s="37"/>
      <c r="HG129" s="37"/>
      <c r="HH129" s="37"/>
      <c r="HI129" s="37"/>
      <c r="HJ129" s="37"/>
      <c r="HK129" s="37"/>
      <c r="HL129" s="37"/>
      <c r="HM129" s="37"/>
      <c r="HN129" s="37"/>
      <c r="HO129" s="37"/>
      <c r="HP129" s="37"/>
      <c r="HQ129" s="37"/>
      <c r="HR129" s="37"/>
      <c r="HS129" s="37"/>
      <c r="HT129" s="37"/>
      <c r="HU129" s="37"/>
      <c r="HV129" s="37"/>
      <c r="HW129" s="37"/>
      <c r="HX129" s="37"/>
      <c r="HY129" s="37"/>
      <c r="HZ129" s="37"/>
      <c r="IA129" s="37"/>
      <c r="IB129" s="37"/>
      <c r="IC129" s="37"/>
      <c r="ID129" s="37"/>
      <c r="IE129" s="37"/>
      <c r="IF129" s="37"/>
      <c r="IG129" s="37"/>
      <c r="IH129" s="37"/>
      <c r="II129" s="37"/>
      <c r="IJ129" s="37"/>
      <c r="IK129" s="37"/>
      <c r="IL129" s="37"/>
      <c r="IM129" s="37"/>
      <c r="IN129" s="37"/>
      <c r="IO129" s="37"/>
      <c r="IP129" s="37"/>
      <c r="IQ129" s="37"/>
      <c r="IR129" s="37"/>
      <c r="IS129" s="37"/>
      <c r="IT129" s="37"/>
      <c r="IU129" s="37"/>
      <c r="IV129" s="37"/>
      <c r="IW129" s="37"/>
      <c r="IX129" s="37"/>
      <c r="IY129" s="37"/>
      <c r="IZ129" s="37"/>
      <c r="JA129" s="37"/>
      <c r="JB129" s="37"/>
      <c r="JC129" s="37"/>
      <c r="JD129" s="37"/>
      <c r="JE129" s="37"/>
      <c r="JF129" s="37"/>
      <c r="JG129" s="37"/>
      <c r="JH129" s="37"/>
      <c r="JI129" s="37"/>
    </row>
    <row r="130" s="2" customFormat="1" ht="12" spans="1:269">
      <c r="A130" s="46">
        <v>19</v>
      </c>
      <c r="B130" s="49" t="s">
        <v>133</v>
      </c>
      <c r="C130" s="60" t="s">
        <v>146</v>
      </c>
      <c r="D130" s="50">
        <f t="shared" si="26"/>
        <v>200</v>
      </c>
      <c r="E130" s="50"/>
      <c r="F130" s="61"/>
      <c r="G130" s="61"/>
      <c r="H130" s="61"/>
      <c r="I130" s="61"/>
      <c r="J130" s="61"/>
      <c r="K130" s="61"/>
      <c r="L130" s="61"/>
      <c r="M130" s="61"/>
      <c r="N130" s="61"/>
      <c r="O130" s="61"/>
      <c r="P130" s="61"/>
      <c r="Q130" s="61"/>
      <c r="R130" s="61"/>
      <c r="S130" s="73">
        <v>200</v>
      </c>
      <c r="T130" s="54">
        <f t="shared" si="27"/>
        <v>200</v>
      </c>
      <c r="U130" s="54"/>
      <c r="V130" s="74"/>
      <c r="W130" s="74"/>
      <c r="X130" s="74"/>
      <c r="Y130" s="74"/>
      <c r="Z130" s="74"/>
      <c r="AA130" s="74"/>
      <c r="AB130" s="74"/>
      <c r="AC130" s="74"/>
      <c r="AD130" s="74"/>
      <c r="AE130" s="74"/>
      <c r="AF130" s="74"/>
      <c r="AG130" s="74"/>
      <c r="AH130" s="74"/>
      <c r="AI130" s="73">
        <v>200</v>
      </c>
      <c r="AJ130" s="59">
        <f t="shared" si="28"/>
        <v>1</v>
      </c>
      <c r="AK130" s="46" t="s">
        <v>27</v>
      </c>
      <c r="AL130" s="46" t="s">
        <v>28</v>
      </c>
      <c r="AM130" s="46"/>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c r="FG130" s="37"/>
      <c r="FH130" s="37"/>
      <c r="FI130" s="37"/>
      <c r="FJ130" s="37"/>
      <c r="FK130" s="37"/>
      <c r="FL130" s="37"/>
      <c r="FM130" s="37"/>
      <c r="FN130" s="37"/>
      <c r="FO130" s="37"/>
      <c r="FP130" s="37"/>
      <c r="FQ130" s="37"/>
      <c r="FR130" s="37"/>
      <c r="FS130" s="37"/>
      <c r="FT130" s="37"/>
      <c r="FU130" s="37"/>
      <c r="FV130" s="37"/>
      <c r="FW130" s="37"/>
      <c r="FX130" s="37"/>
      <c r="FY130" s="37"/>
      <c r="FZ130" s="37"/>
      <c r="GA130" s="37"/>
      <c r="GB130" s="37"/>
      <c r="GC130" s="37"/>
      <c r="GD130" s="37"/>
      <c r="GE130" s="37"/>
      <c r="GF130" s="37"/>
      <c r="GG130" s="37"/>
      <c r="GH130" s="37"/>
      <c r="GI130" s="37"/>
      <c r="GJ130" s="37"/>
      <c r="GK130" s="37"/>
      <c r="GL130" s="37"/>
      <c r="GM130" s="37"/>
      <c r="GN130" s="37"/>
      <c r="GO130" s="37"/>
      <c r="GP130" s="37"/>
      <c r="GQ130" s="37"/>
      <c r="GR130" s="37"/>
      <c r="GS130" s="37"/>
      <c r="GT130" s="37"/>
      <c r="GU130" s="37"/>
      <c r="GV130" s="37"/>
      <c r="GW130" s="37"/>
      <c r="GX130" s="37"/>
      <c r="GY130" s="37"/>
      <c r="GZ130" s="37"/>
      <c r="HA130" s="37"/>
      <c r="HB130" s="37"/>
      <c r="HC130" s="37"/>
      <c r="HD130" s="37"/>
      <c r="HE130" s="37"/>
      <c r="HF130" s="37"/>
      <c r="HG130" s="37"/>
      <c r="HH130" s="37"/>
      <c r="HI130" s="37"/>
      <c r="HJ130" s="37"/>
      <c r="HK130" s="37"/>
      <c r="HL130" s="37"/>
      <c r="HM130" s="37"/>
      <c r="HN130" s="37"/>
      <c r="HO130" s="37"/>
      <c r="HP130" s="37"/>
      <c r="HQ130" s="37"/>
      <c r="HR130" s="37"/>
      <c r="HS130" s="37"/>
      <c r="HT130" s="37"/>
      <c r="HU130" s="37"/>
      <c r="HV130" s="37"/>
      <c r="HW130" s="37"/>
      <c r="HX130" s="37"/>
      <c r="HY130" s="37"/>
      <c r="HZ130" s="37"/>
      <c r="IA130" s="37"/>
      <c r="IB130" s="37"/>
      <c r="IC130" s="37"/>
      <c r="ID130" s="37"/>
      <c r="IE130" s="37"/>
      <c r="IF130" s="37"/>
      <c r="IG130" s="37"/>
      <c r="IH130" s="37"/>
      <c r="II130" s="37"/>
      <c r="IJ130" s="37"/>
      <c r="IK130" s="37"/>
      <c r="IL130" s="37"/>
      <c r="IM130" s="37"/>
      <c r="IN130" s="37"/>
      <c r="IO130" s="37"/>
      <c r="IP130" s="37"/>
      <c r="IQ130" s="37"/>
      <c r="IR130" s="37"/>
      <c r="IS130" s="37"/>
      <c r="IT130" s="37"/>
      <c r="IU130" s="37"/>
      <c r="IV130" s="37"/>
      <c r="IW130" s="37"/>
      <c r="IX130" s="37"/>
      <c r="IY130" s="37"/>
      <c r="IZ130" s="37"/>
      <c r="JA130" s="37"/>
      <c r="JB130" s="37"/>
      <c r="JC130" s="37"/>
      <c r="JD130" s="37"/>
      <c r="JE130" s="37"/>
      <c r="JF130" s="37"/>
      <c r="JG130" s="37"/>
      <c r="JH130" s="37"/>
      <c r="JI130" s="37"/>
    </row>
    <row r="131" s="2" customFormat="1" ht="12" spans="1:269">
      <c r="A131" s="49">
        <v>20</v>
      </c>
      <c r="B131" s="49" t="s">
        <v>133</v>
      </c>
      <c r="C131" s="60" t="s">
        <v>146</v>
      </c>
      <c r="D131" s="50">
        <f t="shared" si="26"/>
        <v>300</v>
      </c>
      <c r="E131" s="50"/>
      <c r="F131" s="61"/>
      <c r="G131" s="61"/>
      <c r="H131" s="61"/>
      <c r="I131" s="61"/>
      <c r="J131" s="61"/>
      <c r="K131" s="61"/>
      <c r="L131" s="61"/>
      <c r="M131" s="61"/>
      <c r="N131" s="61"/>
      <c r="O131" s="61"/>
      <c r="P131" s="61"/>
      <c r="Q131" s="61"/>
      <c r="R131" s="61"/>
      <c r="S131" s="73">
        <v>300</v>
      </c>
      <c r="T131" s="54">
        <f t="shared" si="27"/>
        <v>300</v>
      </c>
      <c r="U131" s="54"/>
      <c r="V131" s="73"/>
      <c r="W131" s="73"/>
      <c r="X131" s="73"/>
      <c r="Y131" s="73"/>
      <c r="Z131" s="73"/>
      <c r="AA131" s="73"/>
      <c r="AB131" s="73"/>
      <c r="AC131" s="73"/>
      <c r="AD131" s="73"/>
      <c r="AE131" s="73"/>
      <c r="AF131" s="73"/>
      <c r="AG131" s="73"/>
      <c r="AH131" s="73"/>
      <c r="AI131" s="73">
        <v>300</v>
      </c>
      <c r="AJ131" s="59">
        <f t="shared" si="28"/>
        <v>1</v>
      </c>
      <c r="AK131" s="46" t="s">
        <v>27</v>
      </c>
      <c r="AL131" s="46" t="s">
        <v>28</v>
      </c>
      <c r="AM131" s="46"/>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c r="FG131" s="37"/>
      <c r="FH131" s="37"/>
      <c r="FI131" s="37"/>
      <c r="FJ131" s="37"/>
      <c r="FK131" s="37"/>
      <c r="FL131" s="37"/>
      <c r="FM131" s="37"/>
      <c r="FN131" s="37"/>
      <c r="FO131" s="37"/>
      <c r="FP131" s="37"/>
      <c r="FQ131" s="37"/>
      <c r="FR131" s="37"/>
      <c r="FS131" s="37"/>
      <c r="FT131" s="37"/>
      <c r="FU131" s="37"/>
      <c r="FV131" s="37"/>
      <c r="FW131" s="37"/>
      <c r="FX131" s="37"/>
      <c r="FY131" s="37"/>
      <c r="FZ131" s="37"/>
      <c r="GA131" s="37"/>
      <c r="GB131" s="37"/>
      <c r="GC131" s="37"/>
      <c r="GD131" s="37"/>
      <c r="GE131" s="37"/>
      <c r="GF131" s="37"/>
      <c r="GG131" s="37"/>
      <c r="GH131" s="37"/>
      <c r="GI131" s="37"/>
      <c r="GJ131" s="37"/>
      <c r="GK131" s="37"/>
      <c r="GL131" s="37"/>
      <c r="GM131" s="37"/>
      <c r="GN131" s="37"/>
      <c r="GO131" s="37"/>
      <c r="GP131" s="37"/>
      <c r="GQ131" s="37"/>
      <c r="GR131" s="37"/>
      <c r="GS131" s="37"/>
      <c r="GT131" s="37"/>
      <c r="GU131" s="37"/>
      <c r="GV131" s="37"/>
      <c r="GW131" s="37"/>
      <c r="GX131" s="37"/>
      <c r="GY131" s="37"/>
      <c r="GZ131" s="37"/>
      <c r="HA131" s="37"/>
      <c r="HB131" s="37"/>
      <c r="HC131" s="37"/>
      <c r="HD131" s="37"/>
      <c r="HE131" s="37"/>
      <c r="HF131" s="37"/>
      <c r="HG131" s="37"/>
      <c r="HH131" s="37"/>
      <c r="HI131" s="37"/>
      <c r="HJ131" s="37"/>
      <c r="HK131" s="37"/>
      <c r="HL131" s="37"/>
      <c r="HM131" s="37"/>
      <c r="HN131" s="37"/>
      <c r="HO131" s="37"/>
      <c r="HP131" s="37"/>
      <c r="HQ131" s="37"/>
      <c r="HR131" s="37"/>
      <c r="HS131" s="37"/>
      <c r="HT131" s="37"/>
      <c r="HU131" s="37"/>
      <c r="HV131" s="37"/>
      <c r="HW131" s="37"/>
      <c r="HX131" s="37"/>
      <c r="HY131" s="37"/>
      <c r="HZ131" s="37"/>
      <c r="IA131" s="37"/>
      <c r="IB131" s="37"/>
      <c r="IC131" s="37"/>
      <c r="ID131" s="37"/>
      <c r="IE131" s="37"/>
      <c r="IF131" s="37"/>
      <c r="IG131" s="37"/>
      <c r="IH131" s="37"/>
      <c r="II131" s="37"/>
      <c r="IJ131" s="37"/>
      <c r="IK131" s="37"/>
      <c r="IL131" s="37"/>
      <c r="IM131" s="37"/>
      <c r="IN131" s="37"/>
      <c r="IO131" s="37"/>
      <c r="IP131" s="37"/>
      <c r="IQ131" s="37"/>
      <c r="IR131" s="37"/>
      <c r="IS131" s="37"/>
      <c r="IT131" s="37"/>
      <c r="IU131" s="37"/>
      <c r="IV131" s="37"/>
      <c r="IW131" s="37"/>
      <c r="IX131" s="37"/>
      <c r="IY131" s="37"/>
      <c r="IZ131" s="37"/>
      <c r="JA131" s="37"/>
      <c r="JB131" s="37"/>
      <c r="JC131" s="37"/>
      <c r="JD131" s="37"/>
      <c r="JE131" s="37"/>
      <c r="JF131" s="37"/>
      <c r="JG131" s="37"/>
      <c r="JH131" s="37"/>
      <c r="JI131" s="37"/>
    </row>
    <row r="132" s="2" customFormat="1" ht="12" spans="1:269">
      <c r="A132" s="49">
        <v>21</v>
      </c>
      <c r="B132" s="49" t="s">
        <v>133</v>
      </c>
      <c r="C132" s="60" t="s">
        <v>146</v>
      </c>
      <c r="D132" s="50">
        <f t="shared" si="26"/>
        <v>350</v>
      </c>
      <c r="E132" s="50"/>
      <c r="F132" s="61"/>
      <c r="G132" s="61"/>
      <c r="H132" s="61"/>
      <c r="I132" s="61"/>
      <c r="J132" s="61"/>
      <c r="K132" s="61"/>
      <c r="L132" s="61"/>
      <c r="M132" s="61"/>
      <c r="N132" s="61"/>
      <c r="O132" s="61"/>
      <c r="P132" s="61"/>
      <c r="Q132" s="61"/>
      <c r="R132" s="61"/>
      <c r="S132" s="73">
        <v>350</v>
      </c>
      <c r="T132" s="54">
        <f t="shared" si="27"/>
        <v>350</v>
      </c>
      <c r="U132" s="54"/>
      <c r="V132" s="73"/>
      <c r="W132" s="73"/>
      <c r="X132" s="73"/>
      <c r="Y132" s="73"/>
      <c r="Z132" s="73"/>
      <c r="AA132" s="73"/>
      <c r="AB132" s="73"/>
      <c r="AC132" s="73"/>
      <c r="AD132" s="73"/>
      <c r="AE132" s="73"/>
      <c r="AF132" s="73"/>
      <c r="AG132" s="73"/>
      <c r="AH132" s="73"/>
      <c r="AI132" s="73">
        <v>350</v>
      </c>
      <c r="AJ132" s="59">
        <f t="shared" si="28"/>
        <v>1</v>
      </c>
      <c r="AK132" s="46" t="s">
        <v>27</v>
      </c>
      <c r="AL132" s="46" t="s">
        <v>28</v>
      </c>
      <c r="AM132" s="46"/>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c r="FG132" s="37"/>
      <c r="FH132" s="37"/>
      <c r="FI132" s="37"/>
      <c r="FJ132" s="37"/>
      <c r="FK132" s="37"/>
      <c r="FL132" s="37"/>
      <c r="FM132" s="37"/>
      <c r="FN132" s="37"/>
      <c r="FO132" s="37"/>
      <c r="FP132" s="37"/>
      <c r="FQ132" s="37"/>
      <c r="FR132" s="37"/>
      <c r="FS132" s="37"/>
      <c r="FT132" s="37"/>
      <c r="FU132" s="37"/>
      <c r="FV132" s="37"/>
      <c r="FW132" s="37"/>
      <c r="FX132" s="37"/>
      <c r="FY132" s="37"/>
      <c r="FZ132" s="37"/>
      <c r="GA132" s="37"/>
      <c r="GB132" s="37"/>
      <c r="GC132" s="37"/>
      <c r="GD132" s="37"/>
      <c r="GE132" s="37"/>
      <c r="GF132" s="37"/>
      <c r="GG132" s="37"/>
      <c r="GH132" s="37"/>
      <c r="GI132" s="37"/>
      <c r="GJ132" s="37"/>
      <c r="GK132" s="37"/>
      <c r="GL132" s="37"/>
      <c r="GM132" s="37"/>
      <c r="GN132" s="37"/>
      <c r="GO132" s="37"/>
      <c r="GP132" s="37"/>
      <c r="GQ132" s="37"/>
      <c r="GR132" s="37"/>
      <c r="GS132" s="37"/>
      <c r="GT132" s="37"/>
      <c r="GU132" s="37"/>
      <c r="GV132" s="37"/>
      <c r="GW132" s="37"/>
      <c r="GX132" s="37"/>
      <c r="GY132" s="37"/>
      <c r="GZ132" s="37"/>
      <c r="HA132" s="37"/>
      <c r="HB132" s="37"/>
      <c r="HC132" s="37"/>
      <c r="HD132" s="37"/>
      <c r="HE132" s="37"/>
      <c r="HF132" s="37"/>
      <c r="HG132" s="37"/>
      <c r="HH132" s="37"/>
      <c r="HI132" s="37"/>
      <c r="HJ132" s="37"/>
      <c r="HK132" s="37"/>
      <c r="HL132" s="37"/>
      <c r="HM132" s="37"/>
      <c r="HN132" s="37"/>
      <c r="HO132" s="37"/>
      <c r="HP132" s="37"/>
      <c r="HQ132" s="37"/>
      <c r="HR132" s="37"/>
      <c r="HS132" s="37"/>
      <c r="HT132" s="37"/>
      <c r="HU132" s="37"/>
      <c r="HV132" s="37"/>
      <c r="HW132" s="37"/>
      <c r="HX132" s="37"/>
      <c r="HY132" s="37"/>
      <c r="HZ132" s="37"/>
      <c r="IA132" s="37"/>
      <c r="IB132" s="37"/>
      <c r="IC132" s="37"/>
      <c r="ID132" s="37"/>
      <c r="IE132" s="37"/>
      <c r="IF132" s="37"/>
      <c r="IG132" s="37"/>
      <c r="IH132" s="37"/>
      <c r="II132" s="37"/>
      <c r="IJ132" s="37"/>
      <c r="IK132" s="37"/>
      <c r="IL132" s="37"/>
      <c r="IM132" s="37"/>
      <c r="IN132" s="37"/>
      <c r="IO132" s="37"/>
      <c r="IP132" s="37"/>
      <c r="IQ132" s="37"/>
      <c r="IR132" s="37"/>
      <c r="IS132" s="37"/>
      <c r="IT132" s="37"/>
      <c r="IU132" s="37"/>
      <c r="IV132" s="37"/>
      <c r="IW132" s="37"/>
      <c r="IX132" s="37"/>
      <c r="IY132" s="37"/>
      <c r="IZ132" s="37"/>
      <c r="JA132" s="37"/>
      <c r="JB132" s="37"/>
      <c r="JC132" s="37"/>
      <c r="JD132" s="37"/>
      <c r="JE132" s="37"/>
      <c r="JF132" s="37"/>
      <c r="JG132" s="37"/>
      <c r="JH132" s="37"/>
      <c r="JI132" s="37"/>
    </row>
    <row r="133" s="3" customFormat="1" ht="20" customHeight="1" spans="1:269">
      <c r="A133" s="42" t="s">
        <v>147</v>
      </c>
      <c r="B133" s="42"/>
      <c r="C133" s="43"/>
      <c r="D133" s="44">
        <f>SUM(D112:D132)</f>
        <v>3304.789527</v>
      </c>
      <c r="E133" s="44"/>
      <c r="F133" s="24"/>
      <c r="G133" s="24"/>
      <c r="H133" s="24"/>
      <c r="I133" s="24"/>
      <c r="J133" s="24"/>
      <c r="K133" s="24"/>
      <c r="L133" s="24"/>
      <c r="M133" s="24"/>
      <c r="N133" s="24"/>
      <c r="O133" s="24"/>
      <c r="P133" s="24"/>
      <c r="Q133" s="24"/>
      <c r="R133" s="24"/>
      <c r="S133" s="53">
        <f>SUM(S112:S132)</f>
        <v>3304.789527</v>
      </c>
      <c r="T133" s="53">
        <f>SUM(T112:T132)</f>
        <v>3266.017081</v>
      </c>
      <c r="U133" s="44"/>
      <c r="V133" s="24"/>
      <c r="W133" s="24"/>
      <c r="X133" s="24"/>
      <c r="Y133" s="24"/>
      <c r="Z133" s="24"/>
      <c r="AA133" s="24"/>
      <c r="AB133" s="24"/>
      <c r="AC133" s="24"/>
      <c r="AD133" s="24"/>
      <c r="AE133" s="24"/>
      <c r="AF133" s="24"/>
      <c r="AG133" s="24"/>
      <c r="AH133" s="24"/>
      <c r="AI133" s="53">
        <f>SUM(AI112:AI132)</f>
        <v>3266.017081</v>
      </c>
      <c r="AJ133" s="57">
        <f>SUM(T133/D133)</f>
        <v>0.988267801721341</v>
      </c>
      <c r="AK133" s="56"/>
      <c r="AL133" s="56"/>
      <c r="AM133" s="42"/>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c r="GS133" s="33"/>
      <c r="GT133" s="33"/>
      <c r="GU133" s="33"/>
      <c r="GV133" s="33"/>
      <c r="GW133" s="33"/>
      <c r="GX133" s="33"/>
      <c r="GY133" s="33"/>
      <c r="GZ133" s="33"/>
      <c r="HA133" s="33"/>
      <c r="HB133" s="33"/>
      <c r="HC133" s="33"/>
      <c r="HD133" s="33"/>
      <c r="HE133" s="33"/>
      <c r="HF133" s="33"/>
      <c r="HG133" s="33"/>
      <c r="HH133" s="33"/>
      <c r="HI133" s="33"/>
      <c r="HJ133" s="33"/>
      <c r="HK133" s="33"/>
      <c r="HL133" s="33"/>
      <c r="HM133" s="33"/>
      <c r="HN133" s="33"/>
      <c r="HO133" s="33"/>
      <c r="HP133" s="33"/>
      <c r="HQ133" s="33"/>
      <c r="HR133" s="33"/>
      <c r="HS133" s="33"/>
      <c r="HT133" s="33"/>
      <c r="HU133" s="33"/>
      <c r="HV133" s="33"/>
      <c r="HW133" s="33"/>
      <c r="HX133" s="33"/>
      <c r="HY133" s="33"/>
      <c r="HZ133" s="33"/>
      <c r="IA133" s="33"/>
      <c r="IB133" s="33"/>
      <c r="IC133" s="33"/>
      <c r="ID133" s="33"/>
      <c r="IE133" s="33"/>
      <c r="IF133" s="33"/>
      <c r="IG133" s="33"/>
      <c r="IH133" s="33"/>
      <c r="II133" s="33"/>
      <c r="IJ133" s="33"/>
      <c r="IK133" s="33"/>
      <c r="IL133" s="33"/>
      <c r="IM133" s="33"/>
      <c r="IN133" s="33"/>
      <c r="IO133" s="33"/>
      <c r="IP133" s="33"/>
      <c r="IQ133" s="33"/>
      <c r="IR133" s="33"/>
      <c r="IS133" s="33"/>
      <c r="IT133" s="33"/>
      <c r="IU133" s="33"/>
      <c r="IV133" s="33"/>
      <c r="IW133" s="33"/>
      <c r="IX133" s="33"/>
      <c r="IY133" s="33"/>
      <c r="IZ133" s="33"/>
      <c r="JA133" s="33"/>
      <c r="JB133" s="33"/>
      <c r="JC133" s="33"/>
      <c r="JD133" s="33"/>
      <c r="JE133" s="33"/>
      <c r="JF133" s="33"/>
      <c r="JG133" s="33"/>
      <c r="JH133" s="33"/>
      <c r="JI133" s="33"/>
    </row>
    <row r="134" s="5" customFormat="1" ht="24" customHeight="1" spans="1:269">
      <c r="A134" s="62">
        <v>1</v>
      </c>
      <c r="B134" s="62" t="s">
        <v>148</v>
      </c>
      <c r="C134" s="63" t="s">
        <v>149</v>
      </c>
      <c r="D134" s="64">
        <f t="shared" ref="D134:D140" si="29">SUM(E134,S134)</f>
        <v>1850</v>
      </c>
      <c r="E134" s="64">
        <f t="shared" ref="E134:E140" si="30">SUM(F134:K134)</f>
        <v>1850</v>
      </c>
      <c r="F134" s="65"/>
      <c r="G134" s="65"/>
      <c r="H134" s="65"/>
      <c r="I134" s="65">
        <v>1850</v>
      </c>
      <c r="J134" s="65"/>
      <c r="K134" s="65"/>
      <c r="L134" s="65"/>
      <c r="M134" s="65"/>
      <c r="N134" s="65"/>
      <c r="O134" s="65"/>
      <c r="P134" s="65"/>
      <c r="Q134" s="65"/>
      <c r="R134" s="65"/>
      <c r="S134" s="65"/>
      <c r="T134" s="64">
        <f t="shared" ref="T134:T140" si="31">SUM(U134,AI134)</f>
        <v>1850</v>
      </c>
      <c r="U134" s="64">
        <f t="shared" ref="U134:U140" si="32">SUM(V134:AA134)</f>
        <v>1850</v>
      </c>
      <c r="V134" s="65"/>
      <c r="W134" s="65"/>
      <c r="X134" s="65"/>
      <c r="Y134" s="65">
        <v>1850</v>
      </c>
      <c r="Z134" s="65"/>
      <c r="AA134" s="65"/>
      <c r="AB134" s="65"/>
      <c r="AC134" s="65"/>
      <c r="AD134" s="65"/>
      <c r="AE134" s="65"/>
      <c r="AF134" s="65"/>
      <c r="AG134" s="65"/>
      <c r="AH134" s="65"/>
      <c r="AI134" s="65"/>
      <c r="AJ134" s="77">
        <v>1</v>
      </c>
      <c r="AK134" s="78" t="s">
        <v>27</v>
      </c>
      <c r="AL134" s="78" t="s">
        <v>28</v>
      </c>
      <c r="AM134" s="79"/>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c r="GG134" s="33"/>
      <c r="GH134" s="33"/>
      <c r="GI134" s="33"/>
      <c r="GJ134" s="33"/>
      <c r="GK134" s="33"/>
      <c r="GL134" s="33"/>
      <c r="GM134" s="33"/>
      <c r="GN134" s="33"/>
      <c r="GO134" s="33"/>
      <c r="GP134" s="33"/>
      <c r="GQ134" s="33"/>
      <c r="GR134" s="33"/>
      <c r="GS134" s="33"/>
      <c r="GT134" s="33"/>
      <c r="GU134" s="33"/>
      <c r="GV134" s="33"/>
      <c r="GW134" s="33"/>
      <c r="GX134" s="33"/>
      <c r="GY134" s="33"/>
      <c r="GZ134" s="33"/>
      <c r="HA134" s="33"/>
      <c r="HB134" s="33"/>
      <c r="HC134" s="33"/>
      <c r="HD134" s="33"/>
      <c r="HE134" s="33"/>
      <c r="HF134" s="33"/>
      <c r="HG134" s="33"/>
      <c r="HH134" s="33"/>
      <c r="HI134" s="33"/>
      <c r="HJ134" s="33"/>
      <c r="HK134" s="33"/>
      <c r="HL134" s="33"/>
      <c r="HM134" s="33"/>
      <c r="HN134" s="33"/>
      <c r="HO134" s="33"/>
      <c r="HP134" s="33"/>
      <c r="HQ134" s="33"/>
      <c r="HR134" s="33"/>
      <c r="HS134" s="33"/>
      <c r="HT134" s="33"/>
      <c r="HU134" s="33"/>
      <c r="HV134" s="33"/>
      <c r="HW134" s="33"/>
      <c r="HX134" s="33"/>
      <c r="HY134" s="33"/>
      <c r="HZ134" s="33"/>
      <c r="IA134" s="33"/>
      <c r="IB134" s="33"/>
      <c r="IC134" s="33"/>
      <c r="ID134" s="33"/>
      <c r="IE134" s="33"/>
      <c r="IF134" s="33"/>
      <c r="IG134" s="33"/>
      <c r="IH134" s="33"/>
      <c r="II134" s="33"/>
      <c r="IJ134" s="33"/>
      <c r="IK134" s="33"/>
      <c r="IL134" s="33"/>
      <c r="IM134" s="33"/>
      <c r="IN134" s="33"/>
      <c r="IO134" s="33"/>
      <c r="IP134" s="33"/>
      <c r="IQ134" s="33"/>
      <c r="IR134" s="33"/>
      <c r="IS134" s="33"/>
      <c r="IT134" s="33"/>
      <c r="IU134" s="33"/>
      <c r="IV134" s="33"/>
      <c r="IW134" s="33"/>
      <c r="IX134" s="33"/>
      <c r="IY134" s="33"/>
      <c r="IZ134" s="33"/>
      <c r="JA134" s="33"/>
      <c r="JB134" s="33"/>
      <c r="JC134" s="33"/>
      <c r="JD134" s="33"/>
      <c r="JE134" s="33"/>
      <c r="JF134" s="33"/>
      <c r="JG134" s="33"/>
      <c r="JH134" s="33"/>
      <c r="JI134" s="33"/>
    </row>
    <row r="135" s="5" customFormat="1" ht="27" customHeight="1" spans="1:269">
      <c r="A135" s="66">
        <v>2</v>
      </c>
      <c r="B135" s="62" t="s">
        <v>148</v>
      </c>
      <c r="C135" s="67" t="s">
        <v>135</v>
      </c>
      <c r="D135" s="64">
        <f t="shared" si="29"/>
        <v>149.7</v>
      </c>
      <c r="E135" s="64">
        <f t="shared" si="30"/>
        <v>0</v>
      </c>
      <c r="F135" s="68"/>
      <c r="G135" s="68"/>
      <c r="H135" s="68"/>
      <c r="I135" s="68"/>
      <c r="J135" s="68"/>
      <c r="K135" s="68"/>
      <c r="L135" s="68"/>
      <c r="M135" s="68"/>
      <c r="N135" s="68"/>
      <c r="O135" s="68"/>
      <c r="P135" s="68"/>
      <c r="Q135" s="68"/>
      <c r="R135" s="68"/>
      <c r="S135" s="68">
        <v>149.7</v>
      </c>
      <c r="T135" s="64">
        <f t="shared" si="31"/>
        <v>136.189452</v>
      </c>
      <c r="U135" s="64">
        <f t="shared" si="32"/>
        <v>0</v>
      </c>
      <c r="V135" s="75"/>
      <c r="W135" s="75"/>
      <c r="X135" s="75"/>
      <c r="Y135" s="75"/>
      <c r="Z135" s="75"/>
      <c r="AA135" s="75"/>
      <c r="AB135" s="75"/>
      <c r="AC135" s="75"/>
      <c r="AD135" s="75"/>
      <c r="AE135" s="75"/>
      <c r="AF135" s="75"/>
      <c r="AG135" s="75"/>
      <c r="AH135" s="75"/>
      <c r="AI135" s="80">
        <v>136.189452</v>
      </c>
      <c r="AJ135" s="81">
        <v>0.91</v>
      </c>
      <c r="AK135" s="78" t="s">
        <v>27</v>
      </c>
      <c r="AL135" s="78" t="s">
        <v>28</v>
      </c>
      <c r="AM135" s="79"/>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c r="GE135" s="33"/>
      <c r="GF135" s="33"/>
      <c r="GG135" s="33"/>
      <c r="GH135" s="33"/>
      <c r="GI135" s="33"/>
      <c r="GJ135" s="33"/>
      <c r="GK135" s="33"/>
      <c r="GL135" s="33"/>
      <c r="GM135" s="33"/>
      <c r="GN135" s="33"/>
      <c r="GO135" s="33"/>
      <c r="GP135" s="33"/>
      <c r="GQ135" s="33"/>
      <c r="GR135" s="33"/>
      <c r="GS135" s="33"/>
      <c r="GT135" s="33"/>
      <c r="GU135" s="33"/>
      <c r="GV135" s="33"/>
      <c r="GW135" s="33"/>
      <c r="GX135" s="33"/>
      <c r="GY135" s="33"/>
      <c r="GZ135" s="33"/>
      <c r="HA135" s="33"/>
      <c r="HB135" s="33"/>
      <c r="HC135" s="33"/>
      <c r="HD135" s="33"/>
      <c r="HE135" s="33"/>
      <c r="HF135" s="33"/>
      <c r="HG135" s="33"/>
      <c r="HH135" s="33"/>
      <c r="HI135" s="33"/>
      <c r="HJ135" s="33"/>
      <c r="HK135" s="33"/>
      <c r="HL135" s="33"/>
      <c r="HM135" s="33"/>
      <c r="HN135" s="33"/>
      <c r="HO135" s="33"/>
      <c r="HP135" s="33"/>
      <c r="HQ135" s="33"/>
      <c r="HR135" s="33"/>
      <c r="HS135" s="33"/>
      <c r="HT135" s="33"/>
      <c r="HU135" s="33"/>
      <c r="HV135" s="33"/>
      <c r="HW135" s="33"/>
      <c r="HX135" s="33"/>
      <c r="HY135" s="33"/>
      <c r="HZ135" s="33"/>
      <c r="IA135" s="33"/>
      <c r="IB135" s="33"/>
      <c r="IC135" s="33"/>
      <c r="ID135" s="33"/>
      <c r="IE135" s="33"/>
      <c r="IF135" s="33"/>
      <c r="IG135" s="33"/>
      <c r="IH135" s="33"/>
      <c r="II135" s="33"/>
      <c r="IJ135" s="33"/>
      <c r="IK135" s="33"/>
      <c r="IL135" s="33"/>
      <c r="IM135" s="33"/>
      <c r="IN135" s="33"/>
      <c r="IO135" s="33"/>
      <c r="IP135" s="33"/>
      <c r="IQ135" s="33"/>
      <c r="IR135" s="33"/>
      <c r="IS135" s="33"/>
      <c r="IT135" s="33"/>
      <c r="IU135" s="33"/>
      <c r="IV135" s="33"/>
      <c r="IW135" s="33"/>
      <c r="IX135" s="33"/>
      <c r="IY135" s="33"/>
      <c r="IZ135" s="33"/>
      <c r="JA135" s="33"/>
      <c r="JB135" s="33"/>
      <c r="JC135" s="33"/>
      <c r="JD135" s="33"/>
      <c r="JE135" s="33"/>
      <c r="JF135" s="33"/>
      <c r="JG135" s="33"/>
      <c r="JH135" s="33"/>
      <c r="JI135" s="33"/>
    </row>
    <row r="136" s="5" customFormat="1" ht="27" customHeight="1" spans="1:269">
      <c r="A136" s="66">
        <v>3</v>
      </c>
      <c r="B136" s="62" t="s">
        <v>148</v>
      </c>
      <c r="C136" s="67" t="s">
        <v>150</v>
      </c>
      <c r="D136" s="64">
        <f t="shared" si="29"/>
        <v>1000</v>
      </c>
      <c r="E136" s="64">
        <f t="shared" si="30"/>
        <v>1000</v>
      </c>
      <c r="F136" s="68"/>
      <c r="G136" s="68"/>
      <c r="H136" s="68"/>
      <c r="I136" s="68">
        <v>1000</v>
      </c>
      <c r="J136" s="68"/>
      <c r="K136" s="68"/>
      <c r="L136" s="68"/>
      <c r="M136" s="68"/>
      <c r="N136" s="68"/>
      <c r="O136" s="68"/>
      <c r="P136" s="68"/>
      <c r="Q136" s="68"/>
      <c r="R136" s="68"/>
      <c r="S136" s="68"/>
      <c r="T136" s="64">
        <f t="shared" si="31"/>
        <v>1000</v>
      </c>
      <c r="U136" s="64">
        <f t="shared" si="32"/>
        <v>1000</v>
      </c>
      <c r="V136" s="68"/>
      <c r="W136" s="68"/>
      <c r="X136" s="68"/>
      <c r="Y136" s="68">
        <v>1000</v>
      </c>
      <c r="Z136" s="68"/>
      <c r="AA136" s="68"/>
      <c r="AB136" s="68"/>
      <c r="AC136" s="68"/>
      <c r="AD136" s="68"/>
      <c r="AE136" s="68"/>
      <c r="AF136" s="68"/>
      <c r="AG136" s="68"/>
      <c r="AH136" s="68"/>
      <c r="AI136" s="68"/>
      <c r="AJ136" s="82">
        <v>1</v>
      </c>
      <c r="AK136" s="78" t="s">
        <v>27</v>
      </c>
      <c r="AL136" s="78" t="s">
        <v>28</v>
      </c>
      <c r="AM136" s="79"/>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c r="FS136" s="33"/>
      <c r="FT136" s="33"/>
      <c r="FU136" s="33"/>
      <c r="FV136" s="33"/>
      <c r="FW136" s="33"/>
      <c r="FX136" s="33"/>
      <c r="FY136" s="33"/>
      <c r="FZ136" s="33"/>
      <c r="GA136" s="33"/>
      <c r="GB136" s="33"/>
      <c r="GC136" s="33"/>
      <c r="GD136" s="33"/>
      <c r="GE136" s="33"/>
      <c r="GF136" s="33"/>
      <c r="GG136" s="33"/>
      <c r="GH136" s="33"/>
      <c r="GI136" s="33"/>
      <c r="GJ136" s="33"/>
      <c r="GK136" s="33"/>
      <c r="GL136" s="33"/>
      <c r="GM136" s="33"/>
      <c r="GN136" s="33"/>
      <c r="GO136" s="33"/>
      <c r="GP136" s="33"/>
      <c r="GQ136" s="33"/>
      <c r="GR136" s="33"/>
      <c r="GS136" s="33"/>
      <c r="GT136" s="33"/>
      <c r="GU136" s="33"/>
      <c r="GV136" s="33"/>
      <c r="GW136" s="33"/>
      <c r="GX136" s="33"/>
      <c r="GY136" s="33"/>
      <c r="GZ136" s="33"/>
      <c r="HA136" s="33"/>
      <c r="HB136" s="33"/>
      <c r="HC136" s="33"/>
      <c r="HD136" s="33"/>
      <c r="HE136" s="33"/>
      <c r="HF136" s="33"/>
      <c r="HG136" s="33"/>
      <c r="HH136" s="33"/>
      <c r="HI136" s="33"/>
      <c r="HJ136" s="33"/>
      <c r="HK136" s="33"/>
      <c r="HL136" s="33"/>
      <c r="HM136" s="33"/>
      <c r="HN136" s="33"/>
      <c r="HO136" s="33"/>
      <c r="HP136" s="33"/>
      <c r="HQ136" s="33"/>
      <c r="HR136" s="33"/>
      <c r="HS136" s="33"/>
      <c r="HT136" s="33"/>
      <c r="HU136" s="33"/>
      <c r="HV136" s="33"/>
      <c r="HW136" s="33"/>
      <c r="HX136" s="33"/>
      <c r="HY136" s="33"/>
      <c r="HZ136" s="33"/>
      <c r="IA136" s="33"/>
      <c r="IB136" s="33"/>
      <c r="IC136" s="33"/>
      <c r="ID136" s="33"/>
      <c r="IE136" s="33"/>
      <c r="IF136" s="33"/>
      <c r="IG136" s="33"/>
      <c r="IH136" s="33"/>
      <c r="II136" s="33"/>
      <c r="IJ136" s="33"/>
      <c r="IK136" s="33"/>
      <c r="IL136" s="33"/>
      <c r="IM136" s="33"/>
      <c r="IN136" s="33"/>
      <c r="IO136" s="33"/>
      <c r="IP136" s="33"/>
      <c r="IQ136" s="33"/>
      <c r="IR136" s="33"/>
      <c r="IS136" s="33"/>
      <c r="IT136" s="33"/>
      <c r="IU136" s="33"/>
      <c r="IV136" s="33"/>
      <c r="IW136" s="33"/>
      <c r="IX136" s="33"/>
      <c r="IY136" s="33"/>
      <c r="IZ136" s="33"/>
      <c r="JA136" s="33"/>
      <c r="JB136" s="33"/>
      <c r="JC136" s="33"/>
      <c r="JD136" s="33"/>
      <c r="JE136" s="33"/>
      <c r="JF136" s="33"/>
      <c r="JG136" s="33"/>
      <c r="JH136" s="33"/>
      <c r="JI136" s="33"/>
    </row>
    <row r="137" s="5" customFormat="1" ht="27" customHeight="1" spans="1:269">
      <c r="A137" s="66">
        <v>4</v>
      </c>
      <c r="B137" s="62" t="s">
        <v>148</v>
      </c>
      <c r="C137" s="67" t="s">
        <v>139</v>
      </c>
      <c r="D137" s="64">
        <f t="shared" si="29"/>
        <v>55.6</v>
      </c>
      <c r="E137" s="64">
        <f t="shared" si="30"/>
        <v>0</v>
      </c>
      <c r="F137" s="68"/>
      <c r="G137" s="68"/>
      <c r="H137" s="68"/>
      <c r="I137" s="68"/>
      <c r="J137" s="68"/>
      <c r="K137" s="68"/>
      <c r="L137" s="68"/>
      <c r="M137" s="68"/>
      <c r="N137" s="68"/>
      <c r="O137" s="68"/>
      <c r="P137" s="68"/>
      <c r="Q137" s="68"/>
      <c r="R137" s="68"/>
      <c r="S137" s="68">
        <v>55.6</v>
      </c>
      <c r="T137" s="64">
        <f t="shared" si="31"/>
        <v>49.138464</v>
      </c>
      <c r="U137" s="64">
        <f t="shared" si="32"/>
        <v>0</v>
      </c>
      <c r="V137" s="68"/>
      <c r="W137" s="68"/>
      <c r="X137" s="68"/>
      <c r="Y137" s="68"/>
      <c r="Z137" s="68"/>
      <c r="AA137" s="68"/>
      <c r="AB137" s="68"/>
      <c r="AC137" s="68"/>
      <c r="AD137" s="68"/>
      <c r="AE137" s="68"/>
      <c r="AF137" s="68"/>
      <c r="AG137" s="68"/>
      <c r="AH137" s="68"/>
      <c r="AI137" s="68">
        <v>49.138464</v>
      </c>
      <c r="AJ137" s="82">
        <v>0.89</v>
      </c>
      <c r="AK137" s="78" t="s">
        <v>27</v>
      </c>
      <c r="AL137" s="78" t="s">
        <v>28</v>
      </c>
      <c r="AM137" s="79"/>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c r="EO137" s="33"/>
      <c r="EP137" s="33"/>
      <c r="EQ137" s="33"/>
      <c r="ER137" s="33"/>
      <c r="ES137" s="33"/>
      <c r="ET137" s="33"/>
      <c r="EU137" s="33"/>
      <c r="EV137" s="33"/>
      <c r="EW137" s="33"/>
      <c r="EX137" s="33"/>
      <c r="EY137" s="33"/>
      <c r="EZ137" s="33"/>
      <c r="FA137" s="33"/>
      <c r="FB137" s="33"/>
      <c r="FC137" s="33"/>
      <c r="FD137" s="33"/>
      <c r="FE137" s="33"/>
      <c r="FF137" s="33"/>
      <c r="FG137" s="33"/>
      <c r="FH137" s="33"/>
      <c r="FI137" s="33"/>
      <c r="FJ137" s="33"/>
      <c r="FK137" s="33"/>
      <c r="FL137" s="33"/>
      <c r="FM137" s="33"/>
      <c r="FN137" s="33"/>
      <c r="FO137" s="33"/>
      <c r="FP137" s="33"/>
      <c r="FQ137" s="33"/>
      <c r="FR137" s="33"/>
      <c r="FS137" s="33"/>
      <c r="FT137" s="33"/>
      <c r="FU137" s="33"/>
      <c r="FV137" s="33"/>
      <c r="FW137" s="33"/>
      <c r="FX137" s="33"/>
      <c r="FY137" s="33"/>
      <c r="FZ137" s="33"/>
      <c r="GA137" s="33"/>
      <c r="GB137" s="33"/>
      <c r="GC137" s="33"/>
      <c r="GD137" s="33"/>
      <c r="GE137" s="33"/>
      <c r="GF137" s="33"/>
      <c r="GG137" s="33"/>
      <c r="GH137" s="33"/>
      <c r="GI137" s="33"/>
      <c r="GJ137" s="33"/>
      <c r="GK137" s="33"/>
      <c r="GL137" s="33"/>
      <c r="GM137" s="33"/>
      <c r="GN137" s="33"/>
      <c r="GO137" s="33"/>
      <c r="GP137" s="33"/>
      <c r="GQ137" s="33"/>
      <c r="GR137" s="33"/>
      <c r="GS137" s="33"/>
      <c r="GT137" s="33"/>
      <c r="GU137" s="33"/>
      <c r="GV137" s="33"/>
      <c r="GW137" s="33"/>
      <c r="GX137" s="33"/>
      <c r="GY137" s="33"/>
      <c r="GZ137" s="33"/>
      <c r="HA137" s="33"/>
      <c r="HB137" s="33"/>
      <c r="HC137" s="33"/>
      <c r="HD137" s="33"/>
      <c r="HE137" s="33"/>
      <c r="HF137" s="33"/>
      <c r="HG137" s="33"/>
      <c r="HH137" s="33"/>
      <c r="HI137" s="33"/>
      <c r="HJ137" s="33"/>
      <c r="HK137" s="33"/>
      <c r="HL137" s="33"/>
      <c r="HM137" s="33"/>
      <c r="HN137" s="33"/>
      <c r="HO137" s="33"/>
      <c r="HP137" s="33"/>
      <c r="HQ137" s="33"/>
      <c r="HR137" s="33"/>
      <c r="HS137" s="33"/>
      <c r="HT137" s="33"/>
      <c r="HU137" s="33"/>
      <c r="HV137" s="33"/>
      <c r="HW137" s="33"/>
      <c r="HX137" s="33"/>
      <c r="HY137" s="33"/>
      <c r="HZ137" s="33"/>
      <c r="IA137" s="33"/>
      <c r="IB137" s="33"/>
      <c r="IC137" s="33"/>
      <c r="ID137" s="33"/>
      <c r="IE137" s="33"/>
      <c r="IF137" s="33"/>
      <c r="IG137" s="33"/>
      <c r="IH137" s="33"/>
      <c r="II137" s="33"/>
      <c r="IJ137" s="33"/>
      <c r="IK137" s="33"/>
      <c r="IL137" s="33"/>
      <c r="IM137" s="33"/>
      <c r="IN137" s="33"/>
      <c r="IO137" s="33"/>
      <c r="IP137" s="33"/>
      <c r="IQ137" s="33"/>
      <c r="IR137" s="33"/>
      <c r="IS137" s="33"/>
      <c r="IT137" s="33"/>
      <c r="IU137" s="33"/>
      <c r="IV137" s="33"/>
      <c r="IW137" s="33"/>
      <c r="IX137" s="33"/>
      <c r="IY137" s="33"/>
      <c r="IZ137" s="33"/>
      <c r="JA137" s="33"/>
      <c r="JB137" s="33"/>
      <c r="JC137" s="33"/>
      <c r="JD137" s="33"/>
      <c r="JE137" s="33"/>
      <c r="JF137" s="33"/>
      <c r="JG137" s="33"/>
      <c r="JH137" s="33"/>
      <c r="JI137" s="33"/>
    </row>
    <row r="138" s="5" customFormat="1" ht="27" customHeight="1" spans="1:269">
      <c r="A138" s="66">
        <v>5</v>
      </c>
      <c r="B138" s="62" t="s">
        <v>148</v>
      </c>
      <c r="C138" s="67" t="s">
        <v>151</v>
      </c>
      <c r="D138" s="64">
        <f t="shared" si="29"/>
        <v>121.5</v>
      </c>
      <c r="E138" s="64">
        <f t="shared" si="30"/>
        <v>0</v>
      </c>
      <c r="F138" s="68"/>
      <c r="G138" s="68"/>
      <c r="H138" s="68"/>
      <c r="I138" s="68"/>
      <c r="J138" s="68"/>
      <c r="K138" s="68"/>
      <c r="L138" s="68"/>
      <c r="M138" s="68"/>
      <c r="N138" s="68"/>
      <c r="O138" s="68"/>
      <c r="P138" s="68"/>
      <c r="Q138" s="68"/>
      <c r="R138" s="68"/>
      <c r="S138" s="68">
        <v>121.5</v>
      </c>
      <c r="T138" s="64">
        <f t="shared" si="31"/>
        <v>107.348395</v>
      </c>
      <c r="U138" s="64">
        <f t="shared" si="32"/>
        <v>0</v>
      </c>
      <c r="V138" s="68"/>
      <c r="W138" s="68"/>
      <c r="X138" s="68"/>
      <c r="Y138" s="68"/>
      <c r="Z138" s="68"/>
      <c r="AA138" s="68"/>
      <c r="AB138" s="68"/>
      <c r="AC138" s="68"/>
      <c r="AD138" s="68"/>
      <c r="AE138" s="68"/>
      <c r="AF138" s="68"/>
      <c r="AG138" s="68"/>
      <c r="AH138" s="68"/>
      <c r="AI138" s="68">
        <v>107.348395</v>
      </c>
      <c r="AJ138" s="82">
        <v>0.88</v>
      </c>
      <c r="AK138" s="78" t="s">
        <v>27</v>
      </c>
      <c r="AL138" s="78" t="s">
        <v>28</v>
      </c>
      <c r="AM138" s="79"/>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c r="FS138" s="33"/>
      <c r="FT138" s="33"/>
      <c r="FU138" s="33"/>
      <c r="FV138" s="33"/>
      <c r="FW138" s="33"/>
      <c r="FX138" s="33"/>
      <c r="FY138" s="33"/>
      <c r="FZ138" s="33"/>
      <c r="GA138" s="33"/>
      <c r="GB138" s="33"/>
      <c r="GC138" s="33"/>
      <c r="GD138" s="33"/>
      <c r="GE138" s="33"/>
      <c r="GF138" s="33"/>
      <c r="GG138" s="33"/>
      <c r="GH138" s="33"/>
      <c r="GI138" s="33"/>
      <c r="GJ138" s="33"/>
      <c r="GK138" s="33"/>
      <c r="GL138" s="33"/>
      <c r="GM138" s="33"/>
      <c r="GN138" s="33"/>
      <c r="GO138" s="33"/>
      <c r="GP138" s="33"/>
      <c r="GQ138" s="33"/>
      <c r="GR138" s="33"/>
      <c r="GS138" s="33"/>
      <c r="GT138" s="33"/>
      <c r="GU138" s="33"/>
      <c r="GV138" s="33"/>
      <c r="GW138" s="33"/>
      <c r="GX138" s="33"/>
      <c r="GY138" s="33"/>
      <c r="GZ138" s="33"/>
      <c r="HA138" s="33"/>
      <c r="HB138" s="33"/>
      <c r="HC138" s="33"/>
      <c r="HD138" s="33"/>
      <c r="HE138" s="33"/>
      <c r="HF138" s="33"/>
      <c r="HG138" s="33"/>
      <c r="HH138" s="33"/>
      <c r="HI138" s="33"/>
      <c r="HJ138" s="33"/>
      <c r="HK138" s="33"/>
      <c r="HL138" s="33"/>
      <c r="HM138" s="33"/>
      <c r="HN138" s="33"/>
      <c r="HO138" s="33"/>
      <c r="HP138" s="33"/>
      <c r="HQ138" s="33"/>
      <c r="HR138" s="33"/>
      <c r="HS138" s="33"/>
      <c r="HT138" s="33"/>
      <c r="HU138" s="33"/>
      <c r="HV138" s="33"/>
      <c r="HW138" s="33"/>
      <c r="HX138" s="33"/>
      <c r="HY138" s="33"/>
      <c r="HZ138" s="33"/>
      <c r="IA138" s="33"/>
      <c r="IB138" s="33"/>
      <c r="IC138" s="33"/>
      <c r="ID138" s="33"/>
      <c r="IE138" s="33"/>
      <c r="IF138" s="33"/>
      <c r="IG138" s="33"/>
      <c r="IH138" s="33"/>
      <c r="II138" s="33"/>
      <c r="IJ138" s="33"/>
      <c r="IK138" s="33"/>
      <c r="IL138" s="33"/>
      <c r="IM138" s="33"/>
      <c r="IN138" s="33"/>
      <c r="IO138" s="33"/>
      <c r="IP138" s="33"/>
      <c r="IQ138" s="33"/>
      <c r="IR138" s="33"/>
      <c r="IS138" s="33"/>
      <c r="IT138" s="33"/>
      <c r="IU138" s="33"/>
      <c r="IV138" s="33"/>
      <c r="IW138" s="33"/>
      <c r="IX138" s="33"/>
      <c r="IY138" s="33"/>
      <c r="IZ138" s="33"/>
      <c r="JA138" s="33"/>
      <c r="JB138" s="33"/>
      <c r="JC138" s="33"/>
      <c r="JD138" s="33"/>
      <c r="JE138" s="33"/>
      <c r="JF138" s="33"/>
      <c r="JG138" s="33"/>
      <c r="JH138" s="33"/>
      <c r="JI138" s="33"/>
    </row>
    <row r="139" s="5" customFormat="1" ht="27" customHeight="1" spans="1:269">
      <c r="A139" s="66">
        <v>6</v>
      </c>
      <c r="B139" s="62" t="s">
        <v>148</v>
      </c>
      <c r="C139" s="67" t="s">
        <v>152</v>
      </c>
      <c r="D139" s="64">
        <f t="shared" si="29"/>
        <v>2700</v>
      </c>
      <c r="E139" s="64">
        <f t="shared" si="30"/>
        <v>0</v>
      </c>
      <c r="F139" s="68"/>
      <c r="G139" s="68"/>
      <c r="H139" s="68"/>
      <c r="I139" s="68"/>
      <c r="J139" s="68"/>
      <c r="K139" s="68"/>
      <c r="L139" s="68"/>
      <c r="M139" s="68"/>
      <c r="N139" s="68"/>
      <c r="O139" s="68"/>
      <c r="P139" s="68"/>
      <c r="Q139" s="68"/>
      <c r="R139" s="68"/>
      <c r="S139" s="68">
        <v>2700</v>
      </c>
      <c r="T139" s="64">
        <f t="shared" si="31"/>
        <v>2700</v>
      </c>
      <c r="U139" s="64">
        <f t="shared" si="32"/>
        <v>0</v>
      </c>
      <c r="V139" s="68"/>
      <c r="W139" s="68"/>
      <c r="X139" s="68"/>
      <c r="Y139" s="68"/>
      <c r="Z139" s="68"/>
      <c r="AA139" s="68"/>
      <c r="AB139" s="68"/>
      <c r="AC139" s="68"/>
      <c r="AD139" s="68"/>
      <c r="AE139" s="68"/>
      <c r="AF139" s="68"/>
      <c r="AG139" s="68"/>
      <c r="AH139" s="68"/>
      <c r="AI139" s="68">
        <v>2700</v>
      </c>
      <c r="AJ139" s="82">
        <v>1</v>
      </c>
      <c r="AK139" s="78" t="s">
        <v>27</v>
      </c>
      <c r="AL139" s="78" t="s">
        <v>28</v>
      </c>
      <c r="AM139" s="79" t="s">
        <v>30</v>
      </c>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33"/>
      <c r="FL139" s="33"/>
      <c r="FM139" s="33"/>
      <c r="FN139" s="33"/>
      <c r="FO139" s="33"/>
      <c r="FP139" s="33"/>
      <c r="FQ139" s="33"/>
      <c r="FR139" s="33"/>
      <c r="FS139" s="33"/>
      <c r="FT139" s="33"/>
      <c r="FU139" s="33"/>
      <c r="FV139" s="33"/>
      <c r="FW139" s="33"/>
      <c r="FX139" s="33"/>
      <c r="FY139" s="33"/>
      <c r="FZ139" s="33"/>
      <c r="GA139" s="33"/>
      <c r="GB139" s="33"/>
      <c r="GC139" s="33"/>
      <c r="GD139" s="33"/>
      <c r="GE139" s="33"/>
      <c r="GF139" s="33"/>
      <c r="GG139" s="33"/>
      <c r="GH139" s="33"/>
      <c r="GI139" s="33"/>
      <c r="GJ139" s="33"/>
      <c r="GK139" s="33"/>
      <c r="GL139" s="33"/>
      <c r="GM139" s="33"/>
      <c r="GN139" s="33"/>
      <c r="GO139" s="33"/>
      <c r="GP139" s="33"/>
      <c r="GQ139" s="33"/>
      <c r="GR139" s="33"/>
      <c r="GS139" s="33"/>
      <c r="GT139" s="33"/>
      <c r="GU139" s="33"/>
      <c r="GV139" s="33"/>
      <c r="GW139" s="33"/>
      <c r="GX139" s="33"/>
      <c r="GY139" s="33"/>
      <c r="GZ139" s="33"/>
      <c r="HA139" s="33"/>
      <c r="HB139" s="33"/>
      <c r="HC139" s="33"/>
      <c r="HD139" s="33"/>
      <c r="HE139" s="33"/>
      <c r="HF139" s="33"/>
      <c r="HG139" s="33"/>
      <c r="HH139" s="33"/>
      <c r="HI139" s="33"/>
      <c r="HJ139" s="33"/>
      <c r="HK139" s="33"/>
      <c r="HL139" s="33"/>
      <c r="HM139" s="33"/>
      <c r="HN139" s="33"/>
      <c r="HO139" s="33"/>
      <c r="HP139" s="33"/>
      <c r="HQ139" s="33"/>
      <c r="HR139" s="33"/>
      <c r="HS139" s="33"/>
      <c r="HT139" s="33"/>
      <c r="HU139" s="33"/>
      <c r="HV139" s="33"/>
      <c r="HW139" s="33"/>
      <c r="HX139" s="33"/>
      <c r="HY139" s="33"/>
      <c r="HZ139" s="33"/>
      <c r="IA139" s="33"/>
      <c r="IB139" s="33"/>
      <c r="IC139" s="33"/>
      <c r="ID139" s="33"/>
      <c r="IE139" s="33"/>
      <c r="IF139" s="33"/>
      <c r="IG139" s="33"/>
      <c r="IH139" s="33"/>
      <c r="II139" s="33"/>
      <c r="IJ139" s="33"/>
      <c r="IK139" s="33"/>
      <c r="IL139" s="33"/>
      <c r="IM139" s="33"/>
      <c r="IN139" s="33"/>
      <c r="IO139" s="33"/>
      <c r="IP139" s="33"/>
      <c r="IQ139" s="33"/>
      <c r="IR139" s="33"/>
      <c r="IS139" s="33"/>
      <c r="IT139" s="33"/>
      <c r="IU139" s="33"/>
      <c r="IV139" s="33"/>
      <c r="IW139" s="33"/>
      <c r="IX139" s="33"/>
      <c r="IY139" s="33"/>
      <c r="IZ139" s="33"/>
      <c r="JA139" s="33"/>
      <c r="JB139" s="33"/>
      <c r="JC139" s="33"/>
      <c r="JD139" s="33"/>
      <c r="JE139" s="33"/>
      <c r="JF139" s="33"/>
      <c r="JG139" s="33"/>
      <c r="JH139" s="33"/>
      <c r="JI139" s="33"/>
    </row>
    <row r="140" s="5" customFormat="1" ht="27" customHeight="1" spans="1:269">
      <c r="A140" s="66">
        <v>7</v>
      </c>
      <c r="B140" s="62" t="s">
        <v>148</v>
      </c>
      <c r="C140" s="67" t="s">
        <v>153</v>
      </c>
      <c r="D140" s="64">
        <f t="shared" si="29"/>
        <v>100</v>
      </c>
      <c r="E140" s="64">
        <f t="shared" si="30"/>
        <v>0</v>
      </c>
      <c r="F140" s="68"/>
      <c r="G140" s="68"/>
      <c r="H140" s="68"/>
      <c r="I140" s="68"/>
      <c r="J140" s="68"/>
      <c r="K140" s="68"/>
      <c r="L140" s="68"/>
      <c r="M140" s="68"/>
      <c r="N140" s="68"/>
      <c r="O140" s="68"/>
      <c r="P140" s="68"/>
      <c r="Q140" s="68"/>
      <c r="R140" s="68"/>
      <c r="S140" s="68">
        <v>100</v>
      </c>
      <c r="T140" s="64">
        <f t="shared" si="31"/>
        <v>100</v>
      </c>
      <c r="U140" s="64">
        <f t="shared" si="32"/>
        <v>0</v>
      </c>
      <c r="V140" s="68"/>
      <c r="W140" s="68"/>
      <c r="X140" s="68"/>
      <c r="Y140" s="68"/>
      <c r="Z140" s="68"/>
      <c r="AA140" s="68"/>
      <c r="AB140" s="68"/>
      <c r="AC140" s="68"/>
      <c r="AD140" s="68"/>
      <c r="AE140" s="68"/>
      <c r="AF140" s="68"/>
      <c r="AG140" s="68"/>
      <c r="AH140" s="68"/>
      <c r="AI140" s="68">
        <v>100</v>
      </c>
      <c r="AJ140" s="82">
        <v>1</v>
      </c>
      <c r="AK140" s="78" t="s">
        <v>27</v>
      </c>
      <c r="AL140" s="78" t="s">
        <v>28</v>
      </c>
      <c r="AM140" s="79"/>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c r="FS140" s="33"/>
      <c r="FT140" s="33"/>
      <c r="FU140" s="33"/>
      <c r="FV140" s="33"/>
      <c r="FW140" s="33"/>
      <c r="FX140" s="33"/>
      <c r="FY140" s="33"/>
      <c r="FZ140" s="33"/>
      <c r="GA140" s="33"/>
      <c r="GB140" s="33"/>
      <c r="GC140" s="33"/>
      <c r="GD140" s="33"/>
      <c r="GE140" s="33"/>
      <c r="GF140" s="33"/>
      <c r="GG140" s="33"/>
      <c r="GH140" s="33"/>
      <c r="GI140" s="33"/>
      <c r="GJ140" s="33"/>
      <c r="GK140" s="33"/>
      <c r="GL140" s="33"/>
      <c r="GM140" s="33"/>
      <c r="GN140" s="33"/>
      <c r="GO140" s="33"/>
      <c r="GP140" s="33"/>
      <c r="GQ140" s="33"/>
      <c r="GR140" s="33"/>
      <c r="GS140" s="33"/>
      <c r="GT140" s="33"/>
      <c r="GU140" s="33"/>
      <c r="GV140" s="33"/>
      <c r="GW140" s="33"/>
      <c r="GX140" s="33"/>
      <c r="GY140" s="33"/>
      <c r="GZ140" s="33"/>
      <c r="HA140" s="33"/>
      <c r="HB140" s="33"/>
      <c r="HC140" s="33"/>
      <c r="HD140" s="33"/>
      <c r="HE140" s="33"/>
      <c r="HF140" s="33"/>
      <c r="HG140" s="33"/>
      <c r="HH140" s="33"/>
      <c r="HI140" s="33"/>
      <c r="HJ140" s="33"/>
      <c r="HK140" s="33"/>
      <c r="HL140" s="33"/>
      <c r="HM140" s="33"/>
      <c r="HN140" s="33"/>
      <c r="HO140" s="33"/>
      <c r="HP140" s="33"/>
      <c r="HQ140" s="33"/>
      <c r="HR140" s="33"/>
      <c r="HS140" s="33"/>
      <c r="HT140" s="33"/>
      <c r="HU140" s="33"/>
      <c r="HV140" s="33"/>
      <c r="HW140" s="33"/>
      <c r="HX140" s="33"/>
      <c r="HY140" s="33"/>
      <c r="HZ140" s="33"/>
      <c r="IA140" s="33"/>
      <c r="IB140" s="33"/>
      <c r="IC140" s="33"/>
      <c r="ID140" s="33"/>
      <c r="IE140" s="33"/>
      <c r="IF140" s="33"/>
      <c r="IG140" s="33"/>
      <c r="IH140" s="33"/>
      <c r="II140" s="33"/>
      <c r="IJ140" s="33"/>
      <c r="IK140" s="33"/>
      <c r="IL140" s="33"/>
      <c r="IM140" s="33"/>
      <c r="IN140" s="33"/>
      <c r="IO140" s="33"/>
      <c r="IP140" s="33"/>
      <c r="IQ140" s="33"/>
      <c r="IR140" s="33"/>
      <c r="IS140" s="33"/>
      <c r="IT140" s="33"/>
      <c r="IU140" s="33"/>
      <c r="IV140" s="33"/>
      <c r="IW140" s="33"/>
      <c r="IX140" s="33"/>
      <c r="IY140" s="33"/>
      <c r="IZ140" s="33"/>
      <c r="JA140" s="33"/>
      <c r="JB140" s="33"/>
      <c r="JC140" s="33"/>
      <c r="JD140" s="33"/>
      <c r="JE140" s="33"/>
      <c r="JF140" s="33"/>
      <c r="JG140" s="33"/>
      <c r="JH140" s="33"/>
      <c r="JI140" s="33"/>
    </row>
    <row r="141" s="3" customFormat="1" ht="39" customHeight="1" spans="1:269">
      <c r="A141" s="42" t="s">
        <v>154</v>
      </c>
      <c r="B141" s="42"/>
      <c r="C141" s="43"/>
      <c r="D141" s="44">
        <f>SUM(D134:D140)</f>
        <v>5976.8</v>
      </c>
      <c r="E141" s="44">
        <f>SUM(E134:E140)</f>
        <v>2850</v>
      </c>
      <c r="F141" s="44"/>
      <c r="G141" s="44"/>
      <c r="H141" s="44"/>
      <c r="I141" s="44">
        <f>SUM(I134:I140)</f>
        <v>2850</v>
      </c>
      <c r="J141" s="24"/>
      <c r="K141" s="24"/>
      <c r="L141" s="24"/>
      <c r="M141" s="24"/>
      <c r="N141" s="24"/>
      <c r="O141" s="24"/>
      <c r="P141" s="24"/>
      <c r="Q141" s="24"/>
      <c r="R141" s="24"/>
      <c r="S141" s="53">
        <f>SUM(S134:S140)</f>
        <v>3126.8</v>
      </c>
      <c r="T141" s="53">
        <f>SUM(T134:T140)</f>
        <v>5942.676311</v>
      </c>
      <c r="U141" s="53">
        <f t="shared" ref="U141:AI141" si="33">SUM(U134:U140)</f>
        <v>2850</v>
      </c>
      <c r="V141" s="53">
        <f t="shared" si="33"/>
        <v>0</v>
      </c>
      <c r="W141" s="53">
        <f t="shared" si="33"/>
        <v>0</v>
      </c>
      <c r="X141" s="53">
        <f t="shared" si="33"/>
        <v>0</v>
      </c>
      <c r="Y141" s="53">
        <f t="shared" si="33"/>
        <v>2850</v>
      </c>
      <c r="Z141" s="53">
        <f t="shared" si="33"/>
        <v>0</v>
      </c>
      <c r="AA141" s="53">
        <f t="shared" si="33"/>
        <v>0</v>
      </c>
      <c r="AB141" s="53">
        <f t="shared" si="33"/>
        <v>0</v>
      </c>
      <c r="AC141" s="53">
        <f t="shared" si="33"/>
        <v>0</v>
      </c>
      <c r="AD141" s="53">
        <f t="shared" si="33"/>
        <v>0</v>
      </c>
      <c r="AE141" s="53">
        <f t="shared" si="33"/>
        <v>0</v>
      </c>
      <c r="AF141" s="53">
        <f t="shared" si="33"/>
        <v>0</v>
      </c>
      <c r="AG141" s="53">
        <f t="shared" si="33"/>
        <v>0</v>
      </c>
      <c r="AH141" s="53">
        <f t="shared" si="33"/>
        <v>0</v>
      </c>
      <c r="AI141" s="53">
        <f t="shared" si="33"/>
        <v>3092.676311</v>
      </c>
      <c r="AJ141" s="57">
        <f>SUM(T141/D141)</f>
        <v>0.994290642316959</v>
      </c>
      <c r="AK141" s="56"/>
      <c r="AL141" s="56"/>
      <c r="AM141" s="42"/>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c r="DW141" s="33"/>
      <c r="DX141" s="33"/>
      <c r="DY141" s="33"/>
      <c r="DZ141" s="33"/>
      <c r="EA141" s="33"/>
      <c r="EB141" s="33"/>
      <c r="EC141" s="33"/>
      <c r="ED141" s="33"/>
      <c r="EE141" s="33"/>
      <c r="EF141" s="33"/>
      <c r="EG141" s="33"/>
      <c r="EH141" s="33"/>
      <c r="EI141" s="33"/>
      <c r="EJ141" s="33"/>
      <c r="EK141" s="33"/>
      <c r="EL141" s="33"/>
      <c r="EM141" s="33"/>
      <c r="EN141" s="33"/>
      <c r="EO141" s="33"/>
      <c r="EP141" s="33"/>
      <c r="EQ141" s="33"/>
      <c r="ER141" s="33"/>
      <c r="ES141" s="33"/>
      <c r="ET141" s="33"/>
      <c r="EU141" s="33"/>
      <c r="EV141" s="33"/>
      <c r="EW141" s="33"/>
      <c r="EX141" s="33"/>
      <c r="EY141" s="33"/>
      <c r="EZ141" s="33"/>
      <c r="FA141" s="33"/>
      <c r="FB141" s="33"/>
      <c r="FC141" s="33"/>
      <c r="FD141" s="33"/>
      <c r="FE141" s="33"/>
      <c r="FF141" s="33"/>
      <c r="FG141" s="33"/>
      <c r="FH141" s="33"/>
      <c r="FI141" s="33"/>
      <c r="FJ141" s="33"/>
      <c r="FK141" s="33"/>
      <c r="FL141" s="33"/>
      <c r="FM141" s="33"/>
      <c r="FN141" s="33"/>
      <c r="FO141" s="33"/>
      <c r="FP141" s="33"/>
      <c r="FQ141" s="33"/>
      <c r="FR141" s="33"/>
      <c r="FS141" s="33"/>
      <c r="FT141" s="33"/>
      <c r="FU141" s="33"/>
      <c r="FV141" s="33"/>
      <c r="FW141" s="33"/>
      <c r="FX141" s="33"/>
      <c r="FY141" s="33"/>
      <c r="FZ141" s="33"/>
      <c r="GA141" s="33"/>
      <c r="GB141" s="33"/>
      <c r="GC141" s="33"/>
      <c r="GD141" s="33"/>
      <c r="GE141" s="33"/>
      <c r="GF141" s="33"/>
      <c r="GG141" s="33"/>
      <c r="GH141" s="33"/>
      <c r="GI141" s="33"/>
      <c r="GJ141" s="33"/>
      <c r="GK141" s="33"/>
      <c r="GL141" s="33"/>
      <c r="GM141" s="33"/>
      <c r="GN141" s="33"/>
      <c r="GO141" s="33"/>
      <c r="GP141" s="33"/>
      <c r="GQ141" s="33"/>
      <c r="GR141" s="33"/>
      <c r="GS141" s="33"/>
      <c r="GT141" s="33"/>
      <c r="GU141" s="33"/>
      <c r="GV141" s="33"/>
      <c r="GW141" s="33"/>
      <c r="GX141" s="33"/>
      <c r="GY141" s="33"/>
      <c r="GZ141" s="33"/>
      <c r="HA141" s="33"/>
      <c r="HB141" s="33"/>
      <c r="HC141" s="33"/>
      <c r="HD141" s="33"/>
      <c r="HE141" s="33"/>
      <c r="HF141" s="33"/>
      <c r="HG141" s="33"/>
      <c r="HH141" s="33"/>
      <c r="HI141" s="33"/>
      <c r="HJ141" s="33"/>
      <c r="HK141" s="33"/>
      <c r="HL141" s="33"/>
      <c r="HM141" s="33"/>
      <c r="HN141" s="33"/>
      <c r="HO141" s="33"/>
      <c r="HP141" s="33"/>
      <c r="HQ141" s="33"/>
      <c r="HR141" s="33"/>
      <c r="HS141" s="33"/>
      <c r="HT141" s="33"/>
      <c r="HU141" s="33"/>
      <c r="HV141" s="33"/>
      <c r="HW141" s="33"/>
      <c r="HX141" s="33"/>
      <c r="HY141" s="33"/>
      <c r="HZ141" s="33"/>
      <c r="IA141" s="33"/>
      <c r="IB141" s="33"/>
      <c r="IC141" s="33"/>
      <c r="ID141" s="33"/>
      <c r="IE141" s="33"/>
      <c r="IF141" s="33"/>
      <c r="IG141" s="33"/>
      <c r="IH141" s="33"/>
      <c r="II141" s="33"/>
      <c r="IJ141" s="33"/>
      <c r="IK141" s="33"/>
      <c r="IL141" s="33"/>
      <c r="IM141" s="33"/>
      <c r="IN141" s="33"/>
      <c r="IO141" s="33"/>
      <c r="IP141" s="33"/>
      <c r="IQ141" s="33"/>
      <c r="IR141" s="33"/>
      <c r="IS141" s="33"/>
      <c r="IT141" s="33"/>
      <c r="IU141" s="33"/>
      <c r="IV141" s="33"/>
      <c r="IW141" s="33"/>
      <c r="IX141" s="33"/>
      <c r="IY141" s="33"/>
      <c r="IZ141" s="33"/>
      <c r="JA141" s="33"/>
      <c r="JB141" s="33"/>
      <c r="JC141" s="33"/>
      <c r="JD141" s="33"/>
      <c r="JE141" s="33"/>
      <c r="JF141" s="33"/>
      <c r="JG141" s="33"/>
      <c r="JH141" s="33"/>
      <c r="JI141" s="33"/>
    </row>
    <row r="142" s="1" customFormat="1" ht="24" customHeight="1" spans="1:269">
      <c r="A142" s="49">
        <v>1</v>
      </c>
      <c r="B142" s="49" t="s">
        <v>155</v>
      </c>
      <c r="C142" s="69" t="s">
        <v>156</v>
      </c>
      <c r="D142" s="50">
        <f t="shared" ref="D142:D148" si="34">SUM(E142,S142)</f>
        <v>20</v>
      </c>
      <c r="E142" s="50">
        <f t="shared" ref="E142:E148" si="35">SUM(F142:K142)</f>
        <v>0</v>
      </c>
      <c r="F142" s="48"/>
      <c r="G142" s="48"/>
      <c r="H142" s="48"/>
      <c r="I142" s="48"/>
      <c r="J142" s="48"/>
      <c r="K142" s="48"/>
      <c r="L142" s="48"/>
      <c r="M142" s="48"/>
      <c r="N142" s="48"/>
      <c r="O142" s="48"/>
      <c r="P142" s="48"/>
      <c r="Q142" s="48"/>
      <c r="R142" s="48"/>
      <c r="S142" s="48">
        <v>20</v>
      </c>
      <c r="T142" s="50">
        <f t="shared" ref="T142:T148" si="36">SUM(U142,AI142)</f>
        <v>20</v>
      </c>
      <c r="U142" s="50">
        <f t="shared" ref="U142:U148" si="37">SUM(V142:AA142)</f>
        <v>0</v>
      </c>
      <c r="V142" s="48"/>
      <c r="W142" s="48"/>
      <c r="X142" s="48"/>
      <c r="Y142" s="48"/>
      <c r="Z142" s="48"/>
      <c r="AA142" s="48"/>
      <c r="AB142" s="48"/>
      <c r="AC142" s="48"/>
      <c r="AD142" s="48"/>
      <c r="AE142" s="48"/>
      <c r="AF142" s="48"/>
      <c r="AG142" s="48"/>
      <c r="AH142" s="48"/>
      <c r="AI142" s="48">
        <v>20</v>
      </c>
      <c r="AJ142" s="83">
        <v>1</v>
      </c>
      <c r="AK142" s="45" t="s">
        <v>27</v>
      </c>
      <c r="AL142" s="45" t="s">
        <v>28</v>
      </c>
      <c r="AM142" s="46"/>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c r="GS142" s="33"/>
      <c r="GT142" s="33"/>
      <c r="GU142" s="33"/>
      <c r="GV142" s="33"/>
      <c r="GW142" s="33"/>
      <c r="GX142" s="33"/>
      <c r="GY142" s="33"/>
      <c r="GZ142" s="33"/>
      <c r="HA142" s="33"/>
      <c r="HB142" s="33"/>
      <c r="HC142" s="33"/>
      <c r="HD142" s="33"/>
      <c r="HE142" s="33"/>
      <c r="HF142" s="33"/>
      <c r="HG142" s="33"/>
      <c r="HH142" s="33"/>
      <c r="HI142" s="33"/>
      <c r="HJ142" s="33"/>
      <c r="HK142" s="33"/>
      <c r="HL142" s="33"/>
      <c r="HM142" s="33"/>
      <c r="HN142" s="33"/>
      <c r="HO142" s="33"/>
      <c r="HP142" s="33"/>
      <c r="HQ142" s="33"/>
      <c r="HR142" s="33"/>
      <c r="HS142" s="33"/>
      <c r="HT142" s="33"/>
      <c r="HU142" s="33"/>
      <c r="HV142" s="33"/>
      <c r="HW142" s="33"/>
      <c r="HX142" s="33"/>
      <c r="HY142" s="33"/>
      <c r="HZ142" s="33"/>
      <c r="IA142" s="33"/>
      <c r="IB142" s="33"/>
      <c r="IC142" s="33"/>
      <c r="ID142" s="33"/>
      <c r="IE142" s="33"/>
      <c r="IF142" s="33"/>
      <c r="IG142" s="33"/>
      <c r="IH142" s="33"/>
      <c r="II142" s="33"/>
      <c r="IJ142" s="33"/>
      <c r="IK142" s="33"/>
      <c r="IL142" s="33"/>
      <c r="IM142" s="33"/>
      <c r="IN142" s="33"/>
      <c r="IO142" s="33"/>
      <c r="IP142" s="33"/>
      <c r="IQ142" s="33"/>
      <c r="IR142" s="33"/>
      <c r="IS142" s="33"/>
      <c r="IT142" s="33"/>
      <c r="IU142" s="33"/>
      <c r="IV142" s="33"/>
      <c r="IW142" s="33"/>
      <c r="IX142" s="33"/>
      <c r="IY142" s="33"/>
      <c r="IZ142" s="33"/>
      <c r="JA142" s="33"/>
      <c r="JB142" s="33"/>
      <c r="JC142" s="33"/>
      <c r="JD142" s="33"/>
      <c r="JE142" s="33"/>
      <c r="JF142" s="33"/>
      <c r="JG142" s="33"/>
      <c r="JH142" s="33"/>
      <c r="JI142" s="33"/>
    </row>
    <row r="143" s="1" customFormat="1" ht="27" customHeight="1" spans="1:269">
      <c r="A143" s="70">
        <v>2</v>
      </c>
      <c r="B143" s="49" t="s">
        <v>155</v>
      </c>
      <c r="C143" s="69" t="s">
        <v>157</v>
      </c>
      <c r="D143" s="50">
        <f t="shared" si="34"/>
        <v>500</v>
      </c>
      <c r="E143" s="50">
        <f t="shared" si="35"/>
        <v>0</v>
      </c>
      <c r="F143" s="61"/>
      <c r="G143" s="61"/>
      <c r="H143" s="61"/>
      <c r="I143" s="61"/>
      <c r="J143" s="61"/>
      <c r="K143" s="61"/>
      <c r="L143" s="61"/>
      <c r="M143" s="61"/>
      <c r="N143" s="61"/>
      <c r="O143" s="61"/>
      <c r="P143" s="61"/>
      <c r="Q143" s="61"/>
      <c r="R143" s="61"/>
      <c r="S143" s="61">
        <v>500</v>
      </c>
      <c r="T143" s="50">
        <f t="shared" si="36"/>
        <v>500</v>
      </c>
      <c r="U143" s="50">
        <f t="shared" si="37"/>
        <v>0</v>
      </c>
      <c r="V143" s="76"/>
      <c r="W143" s="76"/>
      <c r="X143" s="76"/>
      <c r="Y143" s="76"/>
      <c r="Z143" s="76"/>
      <c r="AA143" s="76"/>
      <c r="AB143" s="76"/>
      <c r="AC143" s="76"/>
      <c r="AD143" s="76"/>
      <c r="AE143" s="76"/>
      <c r="AF143" s="76"/>
      <c r="AG143" s="76"/>
      <c r="AH143" s="76"/>
      <c r="AI143" s="76">
        <v>500</v>
      </c>
      <c r="AJ143" s="84">
        <v>1</v>
      </c>
      <c r="AK143" s="45" t="s">
        <v>27</v>
      </c>
      <c r="AL143" s="45" t="s">
        <v>28</v>
      </c>
      <c r="AM143" s="46"/>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c r="EZ143" s="33"/>
      <c r="FA143" s="33"/>
      <c r="FB143" s="33"/>
      <c r="FC143" s="33"/>
      <c r="FD143" s="33"/>
      <c r="FE143" s="33"/>
      <c r="FF143" s="33"/>
      <c r="FG143" s="33"/>
      <c r="FH143" s="33"/>
      <c r="FI143" s="33"/>
      <c r="FJ143" s="33"/>
      <c r="FK143" s="33"/>
      <c r="FL143" s="33"/>
      <c r="FM143" s="33"/>
      <c r="FN143" s="33"/>
      <c r="FO143" s="33"/>
      <c r="FP143" s="33"/>
      <c r="FQ143" s="33"/>
      <c r="FR143" s="33"/>
      <c r="FS143" s="33"/>
      <c r="FT143" s="33"/>
      <c r="FU143" s="33"/>
      <c r="FV143" s="33"/>
      <c r="FW143" s="33"/>
      <c r="FX143" s="33"/>
      <c r="FY143" s="33"/>
      <c r="FZ143" s="33"/>
      <c r="GA143" s="33"/>
      <c r="GB143" s="33"/>
      <c r="GC143" s="33"/>
      <c r="GD143" s="33"/>
      <c r="GE143" s="33"/>
      <c r="GF143" s="33"/>
      <c r="GG143" s="33"/>
      <c r="GH143" s="33"/>
      <c r="GI143" s="33"/>
      <c r="GJ143" s="33"/>
      <c r="GK143" s="33"/>
      <c r="GL143" s="33"/>
      <c r="GM143" s="33"/>
      <c r="GN143" s="33"/>
      <c r="GO143" s="33"/>
      <c r="GP143" s="33"/>
      <c r="GQ143" s="33"/>
      <c r="GR143" s="33"/>
      <c r="GS143" s="33"/>
      <c r="GT143" s="33"/>
      <c r="GU143" s="33"/>
      <c r="GV143" s="33"/>
      <c r="GW143" s="33"/>
      <c r="GX143" s="33"/>
      <c r="GY143" s="33"/>
      <c r="GZ143" s="33"/>
      <c r="HA143" s="33"/>
      <c r="HB143" s="33"/>
      <c r="HC143" s="33"/>
      <c r="HD143" s="33"/>
      <c r="HE143" s="33"/>
      <c r="HF143" s="33"/>
      <c r="HG143" s="33"/>
      <c r="HH143" s="33"/>
      <c r="HI143" s="33"/>
      <c r="HJ143" s="33"/>
      <c r="HK143" s="33"/>
      <c r="HL143" s="33"/>
      <c r="HM143" s="33"/>
      <c r="HN143" s="33"/>
      <c r="HO143" s="33"/>
      <c r="HP143" s="33"/>
      <c r="HQ143" s="33"/>
      <c r="HR143" s="33"/>
      <c r="HS143" s="33"/>
      <c r="HT143" s="33"/>
      <c r="HU143" s="33"/>
      <c r="HV143" s="33"/>
      <c r="HW143" s="33"/>
      <c r="HX143" s="33"/>
      <c r="HY143" s="33"/>
      <c r="HZ143" s="33"/>
      <c r="IA143" s="33"/>
      <c r="IB143" s="33"/>
      <c r="IC143" s="33"/>
      <c r="ID143" s="33"/>
      <c r="IE143" s="33"/>
      <c r="IF143" s="33"/>
      <c r="IG143" s="33"/>
      <c r="IH143" s="33"/>
      <c r="II143" s="33"/>
      <c r="IJ143" s="33"/>
      <c r="IK143" s="33"/>
      <c r="IL143" s="33"/>
      <c r="IM143" s="33"/>
      <c r="IN143" s="33"/>
      <c r="IO143" s="33"/>
      <c r="IP143" s="33"/>
      <c r="IQ143" s="33"/>
      <c r="IR143" s="33"/>
      <c r="IS143" s="33"/>
      <c r="IT143" s="33"/>
      <c r="IU143" s="33"/>
      <c r="IV143" s="33"/>
      <c r="IW143" s="33"/>
      <c r="IX143" s="33"/>
      <c r="IY143" s="33"/>
      <c r="IZ143" s="33"/>
      <c r="JA143" s="33"/>
      <c r="JB143" s="33"/>
      <c r="JC143" s="33"/>
      <c r="JD143" s="33"/>
      <c r="JE143" s="33"/>
      <c r="JF143" s="33"/>
      <c r="JG143" s="33"/>
      <c r="JH143" s="33"/>
      <c r="JI143" s="33"/>
    </row>
    <row r="144" s="1" customFormat="1" ht="27" customHeight="1" spans="1:269">
      <c r="A144" s="49">
        <v>3</v>
      </c>
      <c r="B144" s="49" t="s">
        <v>155</v>
      </c>
      <c r="C144" s="69" t="s">
        <v>158</v>
      </c>
      <c r="D144" s="50">
        <f t="shared" si="34"/>
        <v>20</v>
      </c>
      <c r="E144" s="50">
        <f t="shared" si="35"/>
        <v>0</v>
      </c>
      <c r="F144" s="61"/>
      <c r="G144" s="61"/>
      <c r="H144" s="61"/>
      <c r="I144" s="61"/>
      <c r="J144" s="61"/>
      <c r="K144" s="61"/>
      <c r="L144" s="61"/>
      <c r="M144" s="61"/>
      <c r="N144" s="61"/>
      <c r="O144" s="61"/>
      <c r="P144" s="61"/>
      <c r="Q144" s="61"/>
      <c r="R144" s="61"/>
      <c r="S144" s="61">
        <v>20</v>
      </c>
      <c r="T144" s="50">
        <f t="shared" si="36"/>
        <v>12.352708</v>
      </c>
      <c r="U144" s="50">
        <f t="shared" si="37"/>
        <v>0</v>
      </c>
      <c r="V144" s="61"/>
      <c r="W144" s="61"/>
      <c r="X144" s="61"/>
      <c r="Y144" s="61"/>
      <c r="Z144" s="61"/>
      <c r="AA144" s="61"/>
      <c r="AB144" s="61"/>
      <c r="AC144" s="61"/>
      <c r="AD144" s="61"/>
      <c r="AE144" s="61"/>
      <c r="AF144" s="61"/>
      <c r="AG144" s="61"/>
      <c r="AH144" s="61"/>
      <c r="AI144" s="61">
        <v>12.352708</v>
      </c>
      <c r="AJ144" s="85">
        <v>0.6176</v>
      </c>
      <c r="AK144" s="45" t="s">
        <v>27</v>
      </c>
      <c r="AL144" s="45" t="s">
        <v>28</v>
      </c>
      <c r="AM144" s="46"/>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c r="GG144" s="33"/>
      <c r="GH144" s="33"/>
      <c r="GI144" s="33"/>
      <c r="GJ144" s="33"/>
      <c r="GK144" s="33"/>
      <c r="GL144" s="33"/>
      <c r="GM144" s="33"/>
      <c r="GN144" s="33"/>
      <c r="GO144" s="33"/>
      <c r="GP144" s="33"/>
      <c r="GQ144" s="33"/>
      <c r="GR144" s="33"/>
      <c r="GS144" s="33"/>
      <c r="GT144" s="33"/>
      <c r="GU144" s="33"/>
      <c r="GV144" s="33"/>
      <c r="GW144" s="33"/>
      <c r="GX144" s="33"/>
      <c r="GY144" s="33"/>
      <c r="GZ144" s="33"/>
      <c r="HA144" s="33"/>
      <c r="HB144" s="33"/>
      <c r="HC144" s="33"/>
      <c r="HD144" s="33"/>
      <c r="HE144" s="33"/>
      <c r="HF144" s="33"/>
      <c r="HG144" s="33"/>
      <c r="HH144" s="33"/>
      <c r="HI144" s="33"/>
      <c r="HJ144" s="33"/>
      <c r="HK144" s="33"/>
      <c r="HL144" s="33"/>
      <c r="HM144" s="33"/>
      <c r="HN144" s="33"/>
      <c r="HO144" s="33"/>
      <c r="HP144" s="33"/>
      <c r="HQ144" s="33"/>
      <c r="HR144" s="33"/>
      <c r="HS144" s="33"/>
      <c r="HT144" s="33"/>
      <c r="HU144" s="33"/>
      <c r="HV144" s="33"/>
      <c r="HW144" s="33"/>
      <c r="HX144" s="33"/>
      <c r="HY144" s="33"/>
      <c r="HZ144" s="33"/>
      <c r="IA144" s="33"/>
      <c r="IB144" s="33"/>
      <c r="IC144" s="33"/>
      <c r="ID144" s="33"/>
      <c r="IE144" s="33"/>
      <c r="IF144" s="33"/>
      <c r="IG144" s="33"/>
      <c r="IH144" s="33"/>
      <c r="II144" s="33"/>
      <c r="IJ144" s="33"/>
      <c r="IK144" s="33"/>
      <c r="IL144" s="33"/>
      <c r="IM144" s="33"/>
      <c r="IN144" s="33"/>
      <c r="IO144" s="33"/>
      <c r="IP144" s="33"/>
      <c r="IQ144" s="33"/>
      <c r="IR144" s="33"/>
      <c r="IS144" s="33"/>
      <c r="IT144" s="33"/>
      <c r="IU144" s="33"/>
      <c r="IV144" s="33"/>
      <c r="IW144" s="33"/>
      <c r="IX144" s="33"/>
      <c r="IY144" s="33"/>
      <c r="IZ144" s="33"/>
      <c r="JA144" s="33"/>
      <c r="JB144" s="33"/>
      <c r="JC144" s="33"/>
      <c r="JD144" s="33"/>
      <c r="JE144" s="33"/>
      <c r="JF144" s="33"/>
      <c r="JG144" s="33"/>
      <c r="JH144" s="33"/>
      <c r="JI144" s="33"/>
    </row>
    <row r="145" s="1" customFormat="1" ht="27" customHeight="1" spans="1:269">
      <c r="A145" s="70">
        <v>4</v>
      </c>
      <c r="B145" s="49" t="s">
        <v>155</v>
      </c>
      <c r="C145" s="69" t="s">
        <v>159</v>
      </c>
      <c r="D145" s="50">
        <f t="shared" si="34"/>
        <v>40</v>
      </c>
      <c r="E145" s="50">
        <f t="shared" si="35"/>
        <v>0</v>
      </c>
      <c r="F145" s="61"/>
      <c r="G145" s="61"/>
      <c r="H145" s="61"/>
      <c r="I145" s="61"/>
      <c r="J145" s="61"/>
      <c r="K145" s="61"/>
      <c r="L145" s="61"/>
      <c r="M145" s="61"/>
      <c r="N145" s="61"/>
      <c r="O145" s="61"/>
      <c r="P145" s="61"/>
      <c r="Q145" s="61"/>
      <c r="R145" s="61"/>
      <c r="S145" s="61">
        <v>40</v>
      </c>
      <c r="T145" s="50">
        <f t="shared" si="36"/>
        <v>40</v>
      </c>
      <c r="U145" s="50">
        <f t="shared" si="37"/>
        <v>0</v>
      </c>
      <c r="V145" s="61"/>
      <c r="W145" s="61"/>
      <c r="X145" s="61"/>
      <c r="Y145" s="61"/>
      <c r="Z145" s="61"/>
      <c r="AA145" s="61"/>
      <c r="AB145" s="61"/>
      <c r="AC145" s="61"/>
      <c r="AD145" s="61"/>
      <c r="AE145" s="61"/>
      <c r="AF145" s="61"/>
      <c r="AG145" s="61"/>
      <c r="AH145" s="61"/>
      <c r="AI145" s="61">
        <v>40</v>
      </c>
      <c r="AJ145" s="86">
        <v>1</v>
      </c>
      <c r="AK145" s="45" t="s">
        <v>27</v>
      </c>
      <c r="AL145" s="45" t="s">
        <v>28</v>
      </c>
      <c r="AM145" s="46"/>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c r="GS145" s="33"/>
      <c r="GT145" s="33"/>
      <c r="GU145" s="33"/>
      <c r="GV145" s="33"/>
      <c r="GW145" s="33"/>
      <c r="GX145" s="33"/>
      <c r="GY145" s="33"/>
      <c r="GZ145" s="33"/>
      <c r="HA145" s="33"/>
      <c r="HB145" s="33"/>
      <c r="HC145" s="33"/>
      <c r="HD145" s="33"/>
      <c r="HE145" s="33"/>
      <c r="HF145" s="33"/>
      <c r="HG145" s="33"/>
      <c r="HH145" s="33"/>
      <c r="HI145" s="33"/>
      <c r="HJ145" s="33"/>
      <c r="HK145" s="33"/>
      <c r="HL145" s="33"/>
      <c r="HM145" s="33"/>
      <c r="HN145" s="33"/>
      <c r="HO145" s="33"/>
      <c r="HP145" s="33"/>
      <c r="HQ145" s="33"/>
      <c r="HR145" s="33"/>
      <c r="HS145" s="33"/>
      <c r="HT145" s="33"/>
      <c r="HU145" s="33"/>
      <c r="HV145" s="33"/>
      <c r="HW145" s="33"/>
      <c r="HX145" s="33"/>
      <c r="HY145" s="33"/>
      <c r="HZ145" s="33"/>
      <c r="IA145" s="33"/>
      <c r="IB145" s="33"/>
      <c r="IC145" s="33"/>
      <c r="ID145" s="33"/>
      <c r="IE145" s="33"/>
      <c r="IF145" s="33"/>
      <c r="IG145" s="33"/>
      <c r="IH145" s="33"/>
      <c r="II145" s="33"/>
      <c r="IJ145" s="33"/>
      <c r="IK145" s="33"/>
      <c r="IL145" s="33"/>
      <c r="IM145" s="33"/>
      <c r="IN145" s="33"/>
      <c r="IO145" s="33"/>
      <c r="IP145" s="33"/>
      <c r="IQ145" s="33"/>
      <c r="IR145" s="33"/>
      <c r="IS145" s="33"/>
      <c r="IT145" s="33"/>
      <c r="IU145" s="33"/>
      <c r="IV145" s="33"/>
      <c r="IW145" s="33"/>
      <c r="IX145" s="33"/>
      <c r="IY145" s="33"/>
      <c r="IZ145" s="33"/>
      <c r="JA145" s="33"/>
      <c r="JB145" s="33"/>
      <c r="JC145" s="33"/>
      <c r="JD145" s="33"/>
      <c r="JE145" s="33"/>
      <c r="JF145" s="33"/>
      <c r="JG145" s="33"/>
      <c r="JH145" s="33"/>
      <c r="JI145" s="33"/>
    </row>
    <row r="146" s="1" customFormat="1" ht="27" customHeight="1" spans="1:269">
      <c r="A146" s="49">
        <v>5</v>
      </c>
      <c r="B146" s="49" t="s">
        <v>155</v>
      </c>
      <c r="C146" s="69" t="s">
        <v>160</v>
      </c>
      <c r="D146" s="50">
        <f t="shared" si="34"/>
        <v>690</v>
      </c>
      <c r="E146" s="50">
        <f t="shared" si="35"/>
        <v>0</v>
      </c>
      <c r="F146" s="61"/>
      <c r="G146" s="61"/>
      <c r="H146" s="61"/>
      <c r="I146" s="61"/>
      <c r="J146" s="61"/>
      <c r="K146" s="61"/>
      <c r="L146" s="61"/>
      <c r="M146" s="61"/>
      <c r="N146" s="61"/>
      <c r="O146" s="61"/>
      <c r="P146" s="61"/>
      <c r="Q146" s="61"/>
      <c r="R146" s="61"/>
      <c r="S146" s="61">
        <v>690</v>
      </c>
      <c r="T146" s="50">
        <f t="shared" si="36"/>
        <v>577.80698</v>
      </c>
      <c r="U146" s="50">
        <f t="shared" si="37"/>
        <v>0</v>
      </c>
      <c r="V146" s="61"/>
      <c r="W146" s="61"/>
      <c r="X146" s="61"/>
      <c r="Y146" s="61"/>
      <c r="Z146" s="61"/>
      <c r="AA146" s="61"/>
      <c r="AB146" s="61"/>
      <c r="AC146" s="61"/>
      <c r="AD146" s="61"/>
      <c r="AE146" s="61"/>
      <c r="AF146" s="61"/>
      <c r="AG146" s="61"/>
      <c r="AH146" s="61"/>
      <c r="AI146" s="61">
        <v>577.80698</v>
      </c>
      <c r="AJ146" s="85">
        <v>0.8374</v>
      </c>
      <c r="AK146" s="45" t="s">
        <v>27</v>
      </c>
      <c r="AL146" s="45" t="s">
        <v>28</v>
      </c>
      <c r="AM146" s="46" t="s">
        <v>30</v>
      </c>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c r="EO146" s="33"/>
      <c r="EP146" s="33"/>
      <c r="EQ146" s="33"/>
      <c r="ER146" s="33"/>
      <c r="ES146" s="33"/>
      <c r="ET146" s="33"/>
      <c r="EU146" s="33"/>
      <c r="EV146" s="33"/>
      <c r="EW146" s="33"/>
      <c r="EX146" s="33"/>
      <c r="EY146" s="33"/>
      <c r="EZ146" s="33"/>
      <c r="FA146" s="33"/>
      <c r="FB146" s="33"/>
      <c r="FC146" s="33"/>
      <c r="FD146" s="33"/>
      <c r="FE146" s="33"/>
      <c r="FF146" s="33"/>
      <c r="FG146" s="33"/>
      <c r="FH146" s="33"/>
      <c r="FI146" s="33"/>
      <c r="FJ146" s="33"/>
      <c r="FK146" s="33"/>
      <c r="FL146" s="33"/>
      <c r="FM146" s="33"/>
      <c r="FN146" s="33"/>
      <c r="FO146" s="33"/>
      <c r="FP146" s="33"/>
      <c r="FQ146" s="33"/>
      <c r="FR146" s="33"/>
      <c r="FS146" s="33"/>
      <c r="FT146" s="33"/>
      <c r="FU146" s="33"/>
      <c r="FV146" s="33"/>
      <c r="FW146" s="33"/>
      <c r="FX146" s="33"/>
      <c r="FY146" s="33"/>
      <c r="FZ146" s="33"/>
      <c r="GA146" s="33"/>
      <c r="GB146" s="33"/>
      <c r="GC146" s="33"/>
      <c r="GD146" s="33"/>
      <c r="GE146" s="33"/>
      <c r="GF146" s="33"/>
      <c r="GG146" s="33"/>
      <c r="GH146" s="33"/>
      <c r="GI146" s="33"/>
      <c r="GJ146" s="33"/>
      <c r="GK146" s="33"/>
      <c r="GL146" s="33"/>
      <c r="GM146" s="33"/>
      <c r="GN146" s="33"/>
      <c r="GO146" s="33"/>
      <c r="GP146" s="33"/>
      <c r="GQ146" s="33"/>
      <c r="GR146" s="33"/>
      <c r="GS146" s="33"/>
      <c r="GT146" s="33"/>
      <c r="GU146" s="33"/>
      <c r="GV146" s="33"/>
      <c r="GW146" s="33"/>
      <c r="GX146" s="33"/>
      <c r="GY146" s="33"/>
      <c r="GZ146" s="33"/>
      <c r="HA146" s="33"/>
      <c r="HB146" s="33"/>
      <c r="HC146" s="33"/>
      <c r="HD146" s="33"/>
      <c r="HE146" s="33"/>
      <c r="HF146" s="33"/>
      <c r="HG146" s="33"/>
      <c r="HH146" s="33"/>
      <c r="HI146" s="33"/>
      <c r="HJ146" s="33"/>
      <c r="HK146" s="33"/>
      <c r="HL146" s="33"/>
      <c r="HM146" s="33"/>
      <c r="HN146" s="33"/>
      <c r="HO146" s="33"/>
      <c r="HP146" s="33"/>
      <c r="HQ146" s="33"/>
      <c r="HR146" s="33"/>
      <c r="HS146" s="33"/>
      <c r="HT146" s="33"/>
      <c r="HU146" s="33"/>
      <c r="HV146" s="33"/>
      <c r="HW146" s="33"/>
      <c r="HX146" s="33"/>
      <c r="HY146" s="33"/>
      <c r="HZ146" s="33"/>
      <c r="IA146" s="33"/>
      <c r="IB146" s="33"/>
      <c r="IC146" s="33"/>
      <c r="ID146" s="33"/>
      <c r="IE146" s="33"/>
      <c r="IF146" s="33"/>
      <c r="IG146" s="33"/>
      <c r="IH146" s="33"/>
      <c r="II146" s="33"/>
      <c r="IJ146" s="33"/>
      <c r="IK146" s="33"/>
      <c r="IL146" s="33"/>
      <c r="IM146" s="33"/>
      <c r="IN146" s="33"/>
      <c r="IO146" s="33"/>
      <c r="IP146" s="33"/>
      <c r="IQ146" s="33"/>
      <c r="IR146" s="33"/>
      <c r="IS146" s="33"/>
      <c r="IT146" s="33"/>
      <c r="IU146" s="33"/>
      <c r="IV146" s="33"/>
      <c r="IW146" s="33"/>
      <c r="IX146" s="33"/>
      <c r="IY146" s="33"/>
      <c r="IZ146" s="33"/>
      <c r="JA146" s="33"/>
      <c r="JB146" s="33"/>
      <c r="JC146" s="33"/>
      <c r="JD146" s="33"/>
      <c r="JE146" s="33"/>
      <c r="JF146" s="33"/>
      <c r="JG146" s="33"/>
      <c r="JH146" s="33"/>
      <c r="JI146" s="33"/>
    </row>
    <row r="147" s="1" customFormat="1" ht="27" customHeight="1" spans="1:269">
      <c r="A147" s="70">
        <v>6</v>
      </c>
      <c r="B147" s="49" t="s">
        <v>155</v>
      </c>
      <c r="C147" s="69" t="s">
        <v>135</v>
      </c>
      <c r="D147" s="50">
        <f t="shared" si="34"/>
        <v>150</v>
      </c>
      <c r="E147" s="50">
        <f t="shared" si="35"/>
        <v>0</v>
      </c>
      <c r="F147" s="61"/>
      <c r="G147" s="61"/>
      <c r="H147" s="61"/>
      <c r="I147" s="61"/>
      <c r="J147" s="61"/>
      <c r="K147" s="61"/>
      <c r="L147" s="61"/>
      <c r="M147" s="61"/>
      <c r="N147" s="61"/>
      <c r="O147" s="61"/>
      <c r="P147" s="61"/>
      <c r="Q147" s="61"/>
      <c r="R147" s="61"/>
      <c r="S147" s="61">
        <v>150</v>
      </c>
      <c r="T147" s="50">
        <f t="shared" si="36"/>
        <v>134.06612</v>
      </c>
      <c r="U147" s="50">
        <f t="shared" si="37"/>
        <v>0</v>
      </c>
      <c r="V147" s="61"/>
      <c r="W147" s="61"/>
      <c r="X147" s="61"/>
      <c r="Y147" s="61"/>
      <c r="Z147" s="61"/>
      <c r="AA147" s="61"/>
      <c r="AB147" s="61"/>
      <c r="AC147" s="61"/>
      <c r="AD147" s="61"/>
      <c r="AE147" s="61"/>
      <c r="AF147" s="61"/>
      <c r="AG147" s="61"/>
      <c r="AH147" s="61"/>
      <c r="AI147" s="61">
        <v>134.06612</v>
      </c>
      <c r="AJ147" s="85">
        <v>0.8938</v>
      </c>
      <c r="AK147" s="45" t="s">
        <v>27</v>
      </c>
      <c r="AL147" s="45" t="s">
        <v>28</v>
      </c>
      <c r="AM147" s="46"/>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c r="FS147" s="33"/>
      <c r="FT147" s="33"/>
      <c r="FU147" s="33"/>
      <c r="FV147" s="33"/>
      <c r="FW147" s="33"/>
      <c r="FX147" s="33"/>
      <c r="FY147" s="33"/>
      <c r="FZ147" s="33"/>
      <c r="GA147" s="33"/>
      <c r="GB147" s="33"/>
      <c r="GC147" s="33"/>
      <c r="GD147" s="33"/>
      <c r="GE147" s="33"/>
      <c r="GF147" s="33"/>
      <c r="GG147" s="33"/>
      <c r="GH147" s="33"/>
      <c r="GI147" s="33"/>
      <c r="GJ147" s="33"/>
      <c r="GK147" s="33"/>
      <c r="GL147" s="33"/>
      <c r="GM147" s="33"/>
      <c r="GN147" s="33"/>
      <c r="GO147" s="33"/>
      <c r="GP147" s="33"/>
      <c r="GQ147" s="33"/>
      <c r="GR147" s="33"/>
      <c r="GS147" s="33"/>
      <c r="GT147" s="33"/>
      <c r="GU147" s="33"/>
      <c r="GV147" s="33"/>
      <c r="GW147" s="33"/>
      <c r="GX147" s="33"/>
      <c r="GY147" s="33"/>
      <c r="GZ147" s="33"/>
      <c r="HA147" s="33"/>
      <c r="HB147" s="33"/>
      <c r="HC147" s="33"/>
      <c r="HD147" s="33"/>
      <c r="HE147" s="33"/>
      <c r="HF147" s="33"/>
      <c r="HG147" s="33"/>
      <c r="HH147" s="33"/>
      <c r="HI147" s="33"/>
      <c r="HJ147" s="33"/>
      <c r="HK147" s="33"/>
      <c r="HL147" s="33"/>
      <c r="HM147" s="33"/>
      <c r="HN147" s="33"/>
      <c r="HO147" s="33"/>
      <c r="HP147" s="33"/>
      <c r="HQ147" s="33"/>
      <c r="HR147" s="33"/>
      <c r="HS147" s="33"/>
      <c r="HT147" s="33"/>
      <c r="HU147" s="33"/>
      <c r="HV147" s="33"/>
      <c r="HW147" s="33"/>
      <c r="HX147" s="33"/>
      <c r="HY147" s="33"/>
      <c r="HZ147" s="33"/>
      <c r="IA147" s="33"/>
      <c r="IB147" s="33"/>
      <c r="IC147" s="33"/>
      <c r="ID147" s="33"/>
      <c r="IE147" s="33"/>
      <c r="IF147" s="33"/>
      <c r="IG147" s="33"/>
      <c r="IH147" s="33"/>
      <c r="II147" s="33"/>
      <c r="IJ147" s="33"/>
      <c r="IK147" s="33"/>
      <c r="IL147" s="33"/>
      <c r="IM147" s="33"/>
      <c r="IN147" s="33"/>
      <c r="IO147" s="33"/>
      <c r="IP147" s="33"/>
      <c r="IQ147" s="33"/>
      <c r="IR147" s="33"/>
      <c r="IS147" s="33"/>
      <c r="IT147" s="33"/>
      <c r="IU147" s="33"/>
      <c r="IV147" s="33"/>
      <c r="IW147" s="33"/>
      <c r="IX147" s="33"/>
      <c r="IY147" s="33"/>
      <c r="IZ147" s="33"/>
      <c r="JA147" s="33"/>
      <c r="JB147" s="33"/>
      <c r="JC147" s="33"/>
      <c r="JD147" s="33"/>
      <c r="JE147" s="33"/>
      <c r="JF147" s="33"/>
      <c r="JG147" s="33"/>
      <c r="JH147" s="33"/>
      <c r="JI147" s="33"/>
    </row>
    <row r="148" s="1" customFormat="1" ht="27" customHeight="1" spans="1:269">
      <c r="A148" s="49">
        <v>7</v>
      </c>
      <c r="B148" s="49" t="s">
        <v>155</v>
      </c>
      <c r="C148" s="69" t="s">
        <v>161</v>
      </c>
      <c r="D148" s="50">
        <f t="shared" si="34"/>
        <v>5</v>
      </c>
      <c r="E148" s="50">
        <f t="shared" si="35"/>
        <v>0</v>
      </c>
      <c r="F148" s="61"/>
      <c r="G148" s="61"/>
      <c r="H148" s="61"/>
      <c r="I148" s="61"/>
      <c r="J148" s="61"/>
      <c r="K148" s="61"/>
      <c r="L148" s="61"/>
      <c r="M148" s="61"/>
      <c r="N148" s="61"/>
      <c r="O148" s="61"/>
      <c r="P148" s="61"/>
      <c r="Q148" s="61"/>
      <c r="R148" s="61"/>
      <c r="S148" s="61">
        <v>5</v>
      </c>
      <c r="T148" s="50">
        <f t="shared" si="36"/>
        <v>2.311066</v>
      </c>
      <c r="U148" s="50">
        <f t="shared" si="37"/>
        <v>0</v>
      </c>
      <c r="V148" s="61"/>
      <c r="W148" s="61"/>
      <c r="X148" s="61"/>
      <c r="Y148" s="61"/>
      <c r="Z148" s="61"/>
      <c r="AA148" s="61"/>
      <c r="AB148" s="61"/>
      <c r="AC148" s="61"/>
      <c r="AD148" s="61"/>
      <c r="AE148" s="61"/>
      <c r="AF148" s="61"/>
      <c r="AG148" s="61"/>
      <c r="AH148" s="61"/>
      <c r="AI148" s="61">
        <v>2.311066</v>
      </c>
      <c r="AJ148" s="85">
        <v>0.4622</v>
      </c>
      <c r="AK148" s="45" t="s">
        <v>27</v>
      </c>
      <c r="AL148" s="45" t="s">
        <v>28</v>
      </c>
      <c r="AM148" s="46"/>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c r="FS148" s="33"/>
      <c r="FT148" s="33"/>
      <c r="FU148" s="33"/>
      <c r="FV148" s="33"/>
      <c r="FW148" s="33"/>
      <c r="FX148" s="33"/>
      <c r="FY148" s="33"/>
      <c r="FZ148" s="33"/>
      <c r="GA148" s="33"/>
      <c r="GB148" s="33"/>
      <c r="GC148" s="33"/>
      <c r="GD148" s="33"/>
      <c r="GE148" s="33"/>
      <c r="GF148" s="33"/>
      <c r="GG148" s="33"/>
      <c r="GH148" s="33"/>
      <c r="GI148" s="33"/>
      <c r="GJ148" s="33"/>
      <c r="GK148" s="33"/>
      <c r="GL148" s="33"/>
      <c r="GM148" s="33"/>
      <c r="GN148" s="33"/>
      <c r="GO148" s="33"/>
      <c r="GP148" s="33"/>
      <c r="GQ148" s="33"/>
      <c r="GR148" s="33"/>
      <c r="GS148" s="33"/>
      <c r="GT148" s="33"/>
      <c r="GU148" s="33"/>
      <c r="GV148" s="33"/>
      <c r="GW148" s="33"/>
      <c r="GX148" s="33"/>
      <c r="GY148" s="33"/>
      <c r="GZ148" s="33"/>
      <c r="HA148" s="33"/>
      <c r="HB148" s="33"/>
      <c r="HC148" s="33"/>
      <c r="HD148" s="33"/>
      <c r="HE148" s="33"/>
      <c r="HF148" s="33"/>
      <c r="HG148" s="33"/>
      <c r="HH148" s="33"/>
      <c r="HI148" s="33"/>
      <c r="HJ148" s="33"/>
      <c r="HK148" s="33"/>
      <c r="HL148" s="33"/>
      <c r="HM148" s="33"/>
      <c r="HN148" s="33"/>
      <c r="HO148" s="33"/>
      <c r="HP148" s="33"/>
      <c r="HQ148" s="33"/>
      <c r="HR148" s="33"/>
      <c r="HS148" s="33"/>
      <c r="HT148" s="33"/>
      <c r="HU148" s="33"/>
      <c r="HV148" s="33"/>
      <c r="HW148" s="33"/>
      <c r="HX148" s="33"/>
      <c r="HY148" s="33"/>
      <c r="HZ148" s="33"/>
      <c r="IA148" s="33"/>
      <c r="IB148" s="33"/>
      <c r="IC148" s="33"/>
      <c r="ID148" s="33"/>
      <c r="IE148" s="33"/>
      <c r="IF148" s="33"/>
      <c r="IG148" s="33"/>
      <c r="IH148" s="33"/>
      <c r="II148" s="33"/>
      <c r="IJ148" s="33"/>
      <c r="IK148" s="33"/>
      <c r="IL148" s="33"/>
      <c r="IM148" s="33"/>
      <c r="IN148" s="33"/>
      <c r="IO148" s="33"/>
      <c r="IP148" s="33"/>
      <c r="IQ148" s="33"/>
      <c r="IR148" s="33"/>
      <c r="IS148" s="33"/>
      <c r="IT148" s="33"/>
      <c r="IU148" s="33"/>
      <c r="IV148" s="33"/>
      <c r="IW148" s="33"/>
      <c r="IX148" s="33"/>
      <c r="IY148" s="33"/>
      <c r="IZ148" s="33"/>
      <c r="JA148" s="33"/>
      <c r="JB148" s="33"/>
      <c r="JC148" s="33"/>
      <c r="JD148" s="33"/>
      <c r="JE148" s="33"/>
      <c r="JF148" s="33"/>
      <c r="JG148" s="33"/>
      <c r="JH148" s="33"/>
      <c r="JI148" s="33"/>
    </row>
    <row r="149" s="3" customFormat="1" ht="32" customHeight="1" spans="1:269">
      <c r="A149" s="42" t="s">
        <v>162</v>
      </c>
      <c r="B149" s="42"/>
      <c r="C149" s="43"/>
      <c r="D149" s="44">
        <f>SUM(D142:D148)</f>
        <v>1425</v>
      </c>
      <c r="E149" s="44">
        <f t="shared" ref="E149:AI149" si="38">SUM(E142:E148)</f>
        <v>0</v>
      </c>
      <c r="F149" s="44">
        <f t="shared" si="38"/>
        <v>0</v>
      </c>
      <c r="G149" s="44">
        <f t="shared" si="38"/>
        <v>0</v>
      </c>
      <c r="H149" s="44">
        <f t="shared" si="38"/>
        <v>0</v>
      </c>
      <c r="I149" s="44">
        <f t="shared" si="38"/>
        <v>0</v>
      </c>
      <c r="J149" s="44">
        <f t="shared" si="38"/>
        <v>0</v>
      </c>
      <c r="K149" s="44">
        <f t="shared" si="38"/>
        <v>0</v>
      </c>
      <c r="L149" s="44">
        <f t="shared" si="38"/>
        <v>0</v>
      </c>
      <c r="M149" s="44">
        <f t="shared" si="38"/>
        <v>0</v>
      </c>
      <c r="N149" s="44">
        <f t="shared" si="38"/>
        <v>0</v>
      </c>
      <c r="O149" s="44">
        <f t="shared" si="38"/>
        <v>0</v>
      </c>
      <c r="P149" s="44">
        <f t="shared" si="38"/>
        <v>0</v>
      </c>
      <c r="Q149" s="44">
        <f t="shared" si="38"/>
        <v>0</v>
      </c>
      <c r="R149" s="44">
        <f t="shared" si="38"/>
        <v>0</v>
      </c>
      <c r="S149" s="44">
        <f t="shared" si="38"/>
        <v>1425</v>
      </c>
      <c r="T149" s="44">
        <f t="shared" si="38"/>
        <v>1286.536874</v>
      </c>
      <c r="U149" s="44">
        <f t="shared" si="38"/>
        <v>0</v>
      </c>
      <c r="V149" s="44">
        <f t="shared" si="38"/>
        <v>0</v>
      </c>
      <c r="W149" s="44">
        <f t="shared" si="38"/>
        <v>0</v>
      </c>
      <c r="X149" s="44">
        <f t="shared" si="38"/>
        <v>0</v>
      </c>
      <c r="Y149" s="44">
        <f t="shared" si="38"/>
        <v>0</v>
      </c>
      <c r="Z149" s="44">
        <f t="shared" si="38"/>
        <v>0</v>
      </c>
      <c r="AA149" s="44">
        <f t="shared" si="38"/>
        <v>0</v>
      </c>
      <c r="AB149" s="44">
        <f t="shared" si="38"/>
        <v>0</v>
      </c>
      <c r="AC149" s="44">
        <f t="shared" si="38"/>
        <v>0</v>
      </c>
      <c r="AD149" s="44">
        <f t="shared" si="38"/>
        <v>0</v>
      </c>
      <c r="AE149" s="44">
        <f t="shared" si="38"/>
        <v>0</v>
      </c>
      <c r="AF149" s="44">
        <f t="shared" si="38"/>
        <v>0</v>
      </c>
      <c r="AG149" s="44">
        <f t="shared" si="38"/>
        <v>0</v>
      </c>
      <c r="AH149" s="44">
        <f t="shared" si="38"/>
        <v>0</v>
      </c>
      <c r="AI149" s="44">
        <f t="shared" si="38"/>
        <v>1286.536874</v>
      </c>
      <c r="AJ149" s="57">
        <f>SUM(AI149/D149)</f>
        <v>0.902832894035088</v>
      </c>
      <c r="AK149" s="56"/>
      <c r="AL149" s="56"/>
      <c r="AM149" s="42"/>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c r="FS149" s="33"/>
      <c r="FT149" s="33"/>
      <c r="FU149" s="33"/>
      <c r="FV149" s="33"/>
      <c r="FW149" s="33"/>
      <c r="FX149" s="33"/>
      <c r="FY149" s="33"/>
      <c r="FZ149" s="33"/>
      <c r="GA149" s="33"/>
      <c r="GB149" s="33"/>
      <c r="GC149" s="33"/>
      <c r="GD149" s="33"/>
      <c r="GE149" s="33"/>
      <c r="GF149" s="33"/>
      <c r="GG149" s="33"/>
      <c r="GH149" s="33"/>
      <c r="GI149" s="33"/>
      <c r="GJ149" s="33"/>
      <c r="GK149" s="33"/>
      <c r="GL149" s="33"/>
      <c r="GM149" s="33"/>
      <c r="GN149" s="33"/>
      <c r="GO149" s="33"/>
      <c r="GP149" s="33"/>
      <c r="GQ149" s="33"/>
      <c r="GR149" s="33"/>
      <c r="GS149" s="33"/>
      <c r="GT149" s="33"/>
      <c r="GU149" s="33"/>
      <c r="GV149" s="33"/>
      <c r="GW149" s="33"/>
      <c r="GX149" s="33"/>
      <c r="GY149" s="33"/>
      <c r="GZ149" s="33"/>
      <c r="HA149" s="33"/>
      <c r="HB149" s="33"/>
      <c r="HC149" s="33"/>
      <c r="HD149" s="33"/>
      <c r="HE149" s="33"/>
      <c r="HF149" s="33"/>
      <c r="HG149" s="33"/>
      <c r="HH149" s="33"/>
      <c r="HI149" s="33"/>
      <c r="HJ149" s="33"/>
      <c r="HK149" s="33"/>
      <c r="HL149" s="33"/>
      <c r="HM149" s="33"/>
      <c r="HN149" s="33"/>
      <c r="HO149" s="33"/>
      <c r="HP149" s="33"/>
      <c r="HQ149" s="33"/>
      <c r="HR149" s="33"/>
      <c r="HS149" s="33"/>
      <c r="HT149" s="33"/>
      <c r="HU149" s="33"/>
      <c r="HV149" s="33"/>
      <c r="HW149" s="33"/>
      <c r="HX149" s="33"/>
      <c r="HY149" s="33"/>
      <c r="HZ149" s="33"/>
      <c r="IA149" s="33"/>
      <c r="IB149" s="33"/>
      <c r="IC149" s="33"/>
      <c r="ID149" s="33"/>
      <c r="IE149" s="33"/>
      <c r="IF149" s="33"/>
      <c r="IG149" s="33"/>
      <c r="IH149" s="33"/>
      <c r="II149" s="33"/>
      <c r="IJ149" s="33"/>
      <c r="IK149" s="33"/>
      <c r="IL149" s="33"/>
      <c r="IM149" s="33"/>
      <c r="IN149" s="33"/>
      <c r="IO149" s="33"/>
      <c r="IP149" s="33"/>
      <c r="IQ149" s="33"/>
      <c r="IR149" s="33"/>
      <c r="IS149" s="33"/>
      <c r="IT149" s="33"/>
      <c r="IU149" s="33"/>
      <c r="IV149" s="33"/>
      <c r="IW149" s="33"/>
      <c r="IX149" s="33"/>
      <c r="IY149" s="33"/>
      <c r="IZ149" s="33"/>
      <c r="JA149" s="33"/>
      <c r="JB149" s="33"/>
      <c r="JC149" s="33"/>
      <c r="JD149" s="33"/>
      <c r="JE149" s="33"/>
      <c r="JF149" s="33"/>
      <c r="JG149" s="33"/>
      <c r="JH149" s="33"/>
      <c r="JI149" s="33"/>
    </row>
    <row r="150" s="1" customFormat="1" ht="24" customHeight="1" spans="1:269">
      <c r="A150" s="49">
        <v>1</v>
      </c>
      <c r="B150" s="49" t="s">
        <v>163</v>
      </c>
      <c r="C150" s="47" t="s">
        <v>164</v>
      </c>
      <c r="D150" s="50">
        <v>5</v>
      </c>
      <c r="E150" s="50">
        <v>0</v>
      </c>
      <c r="F150" s="48"/>
      <c r="G150" s="48"/>
      <c r="H150" s="48"/>
      <c r="I150" s="48"/>
      <c r="J150" s="48"/>
      <c r="K150" s="48"/>
      <c r="L150" s="48"/>
      <c r="M150" s="48"/>
      <c r="N150" s="48"/>
      <c r="O150" s="48"/>
      <c r="P150" s="48"/>
      <c r="Q150" s="48"/>
      <c r="R150" s="48"/>
      <c r="S150" s="48">
        <v>5</v>
      </c>
      <c r="T150" s="50">
        <v>5</v>
      </c>
      <c r="U150" s="50">
        <v>0</v>
      </c>
      <c r="V150" s="48"/>
      <c r="W150" s="48"/>
      <c r="X150" s="48"/>
      <c r="Y150" s="48"/>
      <c r="Z150" s="48"/>
      <c r="AA150" s="48"/>
      <c r="AB150" s="48"/>
      <c r="AC150" s="48"/>
      <c r="AD150" s="48"/>
      <c r="AE150" s="48"/>
      <c r="AF150" s="48"/>
      <c r="AG150" s="48"/>
      <c r="AH150" s="48"/>
      <c r="AI150" s="48">
        <v>5</v>
      </c>
      <c r="AJ150" s="83">
        <v>1</v>
      </c>
      <c r="AK150" s="45" t="s">
        <v>27</v>
      </c>
      <c r="AL150" s="45" t="s">
        <v>28</v>
      </c>
      <c r="AM150" s="46"/>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c r="FS150" s="33"/>
      <c r="FT150" s="33"/>
      <c r="FU150" s="33"/>
      <c r="FV150" s="33"/>
      <c r="FW150" s="33"/>
      <c r="FX150" s="33"/>
      <c r="FY150" s="33"/>
      <c r="FZ150" s="33"/>
      <c r="GA150" s="33"/>
      <c r="GB150" s="33"/>
      <c r="GC150" s="33"/>
      <c r="GD150" s="33"/>
      <c r="GE150" s="33"/>
      <c r="GF150" s="33"/>
      <c r="GG150" s="33"/>
      <c r="GH150" s="33"/>
      <c r="GI150" s="33"/>
      <c r="GJ150" s="33"/>
      <c r="GK150" s="33"/>
      <c r="GL150" s="33"/>
      <c r="GM150" s="33"/>
      <c r="GN150" s="33"/>
      <c r="GO150" s="33"/>
      <c r="GP150" s="33"/>
      <c r="GQ150" s="33"/>
      <c r="GR150" s="33"/>
      <c r="GS150" s="33"/>
      <c r="GT150" s="33"/>
      <c r="GU150" s="33"/>
      <c r="GV150" s="33"/>
      <c r="GW150" s="33"/>
      <c r="GX150" s="33"/>
      <c r="GY150" s="33"/>
      <c r="GZ150" s="33"/>
      <c r="HA150" s="33"/>
      <c r="HB150" s="33"/>
      <c r="HC150" s="33"/>
      <c r="HD150" s="33"/>
      <c r="HE150" s="33"/>
      <c r="HF150" s="33"/>
      <c r="HG150" s="33"/>
      <c r="HH150" s="33"/>
      <c r="HI150" s="33"/>
      <c r="HJ150" s="33"/>
      <c r="HK150" s="33"/>
      <c r="HL150" s="33"/>
      <c r="HM150" s="33"/>
      <c r="HN150" s="33"/>
      <c r="HO150" s="33"/>
      <c r="HP150" s="33"/>
      <c r="HQ150" s="33"/>
      <c r="HR150" s="33"/>
      <c r="HS150" s="33"/>
      <c r="HT150" s="33"/>
      <c r="HU150" s="33"/>
      <c r="HV150" s="33"/>
      <c r="HW150" s="33"/>
      <c r="HX150" s="33"/>
      <c r="HY150" s="33"/>
      <c r="HZ150" s="33"/>
      <c r="IA150" s="33"/>
      <c r="IB150" s="33"/>
      <c r="IC150" s="33"/>
      <c r="ID150" s="33"/>
      <c r="IE150" s="33"/>
      <c r="IF150" s="33"/>
      <c r="IG150" s="33"/>
      <c r="IH150" s="33"/>
      <c r="II150" s="33"/>
      <c r="IJ150" s="33"/>
      <c r="IK150" s="33"/>
      <c r="IL150" s="33"/>
      <c r="IM150" s="33"/>
      <c r="IN150" s="33"/>
      <c r="IO150" s="33"/>
      <c r="IP150" s="33"/>
      <c r="IQ150" s="33"/>
      <c r="IR150" s="33"/>
      <c r="IS150" s="33"/>
      <c r="IT150" s="33"/>
      <c r="IU150" s="33"/>
      <c r="IV150" s="33"/>
      <c r="IW150" s="33"/>
      <c r="IX150" s="33"/>
      <c r="IY150" s="33"/>
      <c r="IZ150" s="33"/>
      <c r="JA150" s="33"/>
      <c r="JB150" s="33"/>
      <c r="JC150" s="33"/>
      <c r="JD150" s="33"/>
      <c r="JE150" s="33"/>
      <c r="JF150" s="33"/>
      <c r="JG150" s="33"/>
      <c r="JH150" s="33"/>
      <c r="JI150" s="33"/>
    </row>
    <row r="151" s="1" customFormat="1" ht="27" customHeight="1" spans="1:269">
      <c r="A151" s="70">
        <v>2</v>
      </c>
      <c r="B151" s="49" t="s">
        <v>163</v>
      </c>
      <c r="C151" s="47" t="s">
        <v>164</v>
      </c>
      <c r="D151" s="50">
        <v>1</v>
      </c>
      <c r="E151" s="50">
        <v>0</v>
      </c>
      <c r="F151" s="61"/>
      <c r="G151" s="61"/>
      <c r="H151" s="61"/>
      <c r="I151" s="61"/>
      <c r="J151" s="61"/>
      <c r="K151" s="61"/>
      <c r="L151" s="61"/>
      <c r="M151" s="61"/>
      <c r="N151" s="61"/>
      <c r="O151" s="61"/>
      <c r="P151" s="61"/>
      <c r="Q151" s="61"/>
      <c r="R151" s="61"/>
      <c r="S151" s="48">
        <v>1</v>
      </c>
      <c r="T151" s="50">
        <v>0.994895</v>
      </c>
      <c r="U151" s="50">
        <v>0</v>
      </c>
      <c r="V151" s="76"/>
      <c r="W151" s="76"/>
      <c r="X151" s="76"/>
      <c r="Y151" s="76"/>
      <c r="Z151" s="76"/>
      <c r="AA151" s="76"/>
      <c r="AB151" s="76"/>
      <c r="AC151" s="76"/>
      <c r="AD151" s="76"/>
      <c r="AE151" s="76"/>
      <c r="AF151" s="76"/>
      <c r="AG151" s="76"/>
      <c r="AH151" s="76"/>
      <c r="AI151" s="61">
        <v>0.994895</v>
      </c>
      <c r="AJ151" s="85">
        <v>0.994895</v>
      </c>
      <c r="AK151" s="45" t="s">
        <v>27</v>
      </c>
      <c r="AL151" s="45" t="s">
        <v>28</v>
      </c>
      <c r="AM151" s="46"/>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c r="EO151" s="33"/>
      <c r="EP151" s="33"/>
      <c r="EQ151" s="33"/>
      <c r="ER151" s="33"/>
      <c r="ES151" s="33"/>
      <c r="ET151" s="33"/>
      <c r="EU151" s="33"/>
      <c r="EV151" s="33"/>
      <c r="EW151" s="33"/>
      <c r="EX151" s="33"/>
      <c r="EY151" s="33"/>
      <c r="EZ151" s="33"/>
      <c r="FA151" s="33"/>
      <c r="FB151" s="33"/>
      <c r="FC151" s="33"/>
      <c r="FD151" s="33"/>
      <c r="FE151" s="33"/>
      <c r="FF151" s="33"/>
      <c r="FG151" s="33"/>
      <c r="FH151" s="33"/>
      <c r="FI151" s="33"/>
      <c r="FJ151" s="33"/>
      <c r="FK151" s="33"/>
      <c r="FL151" s="33"/>
      <c r="FM151" s="33"/>
      <c r="FN151" s="33"/>
      <c r="FO151" s="33"/>
      <c r="FP151" s="33"/>
      <c r="FQ151" s="33"/>
      <c r="FR151" s="33"/>
      <c r="FS151" s="33"/>
      <c r="FT151" s="33"/>
      <c r="FU151" s="33"/>
      <c r="FV151" s="33"/>
      <c r="FW151" s="33"/>
      <c r="FX151" s="33"/>
      <c r="FY151" s="33"/>
      <c r="FZ151" s="33"/>
      <c r="GA151" s="33"/>
      <c r="GB151" s="33"/>
      <c r="GC151" s="33"/>
      <c r="GD151" s="33"/>
      <c r="GE151" s="33"/>
      <c r="GF151" s="33"/>
      <c r="GG151" s="33"/>
      <c r="GH151" s="33"/>
      <c r="GI151" s="33"/>
      <c r="GJ151" s="33"/>
      <c r="GK151" s="33"/>
      <c r="GL151" s="33"/>
      <c r="GM151" s="33"/>
      <c r="GN151" s="33"/>
      <c r="GO151" s="33"/>
      <c r="GP151" s="33"/>
      <c r="GQ151" s="33"/>
      <c r="GR151" s="33"/>
      <c r="GS151" s="33"/>
      <c r="GT151" s="33"/>
      <c r="GU151" s="33"/>
      <c r="GV151" s="33"/>
      <c r="GW151" s="33"/>
      <c r="GX151" s="33"/>
      <c r="GY151" s="33"/>
      <c r="GZ151" s="33"/>
      <c r="HA151" s="33"/>
      <c r="HB151" s="33"/>
      <c r="HC151" s="33"/>
      <c r="HD151" s="33"/>
      <c r="HE151" s="33"/>
      <c r="HF151" s="33"/>
      <c r="HG151" s="33"/>
      <c r="HH151" s="33"/>
      <c r="HI151" s="33"/>
      <c r="HJ151" s="33"/>
      <c r="HK151" s="33"/>
      <c r="HL151" s="33"/>
      <c r="HM151" s="33"/>
      <c r="HN151" s="33"/>
      <c r="HO151" s="33"/>
      <c r="HP151" s="33"/>
      <c r="HQ151" s="33"/>
      <c r="HR151" s="33"/>
      <c r="HS151" s="33"/>
      <c r="HT151" s="33"/>
      <c r="HU151" s="33"/>
      <c r="HV151" s="33"/>
      <c r="HW151" s="33"/>
      <c r="HX151" s="33"/>
      <c r="HY151" s="33"/>
      <c r="HZ151" s="33"/>
      <c r="IA151" s="33"/>
      <c r="IB151" s="33"/>
      <c r="IC151" s="33"/>
      <c r="ID151" s="33"/>
      <c r="IE151" s="33"/>
      <c r="IF151" s="33"/>
      <c r="IG151" s="33"/>
      <c r="IH151" s="33"/>
      <c r="II151" s="33"/>
      <c r="IJ151" s="33"/>
      <c r="IK151" s="33"/>
      <c r="IL151" s="33"/>
      <c r="IM151" s="33"/>
      <c r="IN151" s="33"/>
      <c r="IO151" s="33"/>
      <c r="IP151" s="33"/>
      <c r="IQ151" s="33"/>
      <c r="IR151" s="33"/>
      <c r="IS151" s="33"/>
      <c r="IT151" s="33"/>
      <c r="IU151" s="33"/>
      <c r="IV151" s="33"/>
      <c r="IW151" s="33"/>
      <c r="IX151" s="33"/>
      <c r="IY151" s="33"/>
      <c r="IZ151" s="33"/>
      <c r="JA151" s="33"/>
      <c r="JB151" s="33"/>
      <c r="JC151" s="33"/>
      <c r="JD151" s="33"/>
      <c r="JE151" s="33"/>
      <c r="JF151" s="33"/>
      <c r="JG151" s="33"/>
      <c r="JH151" s="33"/>
      <c r="JI151" s="33"/>
    </row>
    <row r="152" s="1" customFormat="1" ht="27" customHeight="1" spans="1:269">
      <c r="A152" s="49">
        <v>3</v>
      </c>
      <c r="B152" s="49" t="s">
        <v>163</v>
      </c>
      <c r="C152" s="60" t="s">
        <v>165</v>
      </c>
      <c r="D152" s="50">
        <v>160</v>
      </c>
      <c r="E152" s="50">
        <v>0</v>
      </c>
      <c r="F152" s="61"/>
      <c r="G152" s="61"/>
      <c r="H152" s="61"/>
      <c r="I152" s="61"/>
      <c r="J152" s="61"/>
      <c r="K152" s="61"/>
      <c r="L152" s="61"/>
      <c r="M152" s="61"/>
      <c r="N152" s="61"/>
      <c r="O152" s="61"/>
      <c r="P152" s="61"/>
      <c r="Q152" s="61"/>
      <c r="R152" s="61"/>
      <c r="S152" s="61">
        <v>160</v>
      </c>
      <c r="T152" s="50">
        <v>160</v>
      </c>
      <c r="U152" s="50">
        <v>0</v>
      </c>
      <c r="V152" s="61"/>
      <c r="W152" s="61"/>
      <c r="X152" s="61"/>
      <c r="Y152" s="61"/>
      <c r="Z152" s="61"/>
      <c r="AA152" s="61"/>
      <c r="AB152" s="61"/>
      <c r="AC152" s="61"/>
      <c r="AD152" s="61"/>
      <c r="AE152" s="61"/>
      <c r="AF152" s="61"/>
      <c r="AG152" s="61"/>
      <c r="AH152" s="61"/>
      <c r="AI152" s="61">
        <v>160</v>
      </c>
      <c r="AJ152" s="86">
        <v>1</v>
      </c>
      <c r="AK152" s="45" t="s">
        <v>27</v>
      </c>
      <c r="AL152" s="45" t="s">
        <v>28</v>
      </c>
      <c r="AM152" s="46"/>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c r="DM152" s="33"/>
      <c r="DN152" s="33"/>
      <c r="DO152" s="33"/>
      <c r="DP152" s="33"/>
      <c r="DQ152" s="33"/>
      <c r="DR152" s="33"/>
      <c r="DS152" s="33"/>
      <c r="DT152" s="33"/>
      <c r="DU152" s="33"/>
      <c r="DV152" s="33"/>
      <c r="DW152" s="33"/>
      <c r="DX152" s="33"/>
      <c r="DY152" s="33"/>
      <c r="DZ152" s="33"/>
      <c r="EA152" s="33"/>
      <c r="EB152" s="33"/>
      <c r="EC152" s="33"/>
      <c r="ED152" s="33"/>
      <c r="EE152" s="33"/>
      <c r="EF152" s="33"/>
      <c r="EG152" s="33"/>
      <c r="EH152" s="33"/>
      <c r="EI152" s="33"/>
      <c r="EJ152" s="33"/>
      <c r="EK152" s="33"/>
      <c r="EL152" s="33"/>
      <c r="EM152" s="33"/>
      <c r="EN152" s="33"/>
      <c r="EO152" s="33"/>
      <c r="EP152" s="33"/>
      <c r="EQ152" s="33"/>
      <c r="ER152" s="33"/>
      <c r="ES152" s="33"/>
      <c r="ET152" s="33"/>
      <c r="EU152" s="33"/>
      <c r="EV152" s="33"/>
      <c r="EW152" s="33"/>
      <c r="EX152" s="33"/>
      <c r="EY152" s="33"/>
      <c r="EZ152" s="33"/>
      <c r="FA152" s="33"/>
      <c r="FB152" s="33"/>
      <c r="FC152" s="33"/>
      <c r="FD152" s="33"/>
      <c r="FE152" s="33"/>
      <c r="FF152" s="33"/>
      <c r="FG152" s="33"/>
      <c r="FH152" s="33"/>
      <c r="FI152" s="33"/>
      <c r="FJ152" s="33"/>
      <c r="FK152" s="33"/>
      <c r="FL152" s="33"/>
      <c r="FM152" s="33"/>
      <c r="FN152" s="33"/>
      <c r="FO152" s="33"/>
      <c r="FP152" s="33"/>
      <c r="FQ152" s="33"/>
      <c r="FR152" s="33"/>
      <c r="FS152" s="33"/>
      <c r="FT152" s="33"/>
      <c r="FU152" s="33"/>
      <c r="FV152" s="33"/>
      <c r="FW152" s="33"/>
      <c r="FX152" s="33"/>
      <c r="FY152" s="33"/>
      <c r="FZ152" s="33"/>
      <c r="GA152" s="33"/>
      <c r="GB152" s="33"/>
      <c r="GC152" s="33"/>
      <c r="GD152" s="33"/>
      <c r="GE152" s="33"/>
      <c r="GF152" s="33"/>
      <c r="GG152" s="33"/>
      <c r="GH152" s="33"/>
      <c r="GI152" s="33"/>
      <c r="GJ152" s="33"/>
      <c r="GK152" s="33"/>
      <c r="GL152" s="33"/>
      <c r="GM152" s="33"/>
      <c r="GN152" s="33"/>
      <c r="GO152" s="33"/>
      <c r="GP152" s="33"/>
      <c r="GQ152" s="33"/>
      <c r="GR152" s="33"/>
      <c r="GS152" s="33"/>
      <c r="GT152" s="33"/>
      <c r="GU152" s="33"/>
      <c r="GV152" s="33"/>
      <c r="GW152" s="33"/>
      <c r="GX152" s="33"/>
      <c r="GY152" s="33"/>
      <c r="GZ152" s="33"/>
      <c r="HA152" s="33"/>
      <c r="HB152" s="33"/>
      <c r="HC152" s="33"/>
      <c r="HD152" s="33"/>
      <c r="HE152" s="33"/>
      <c r="HF152" s="33"/>
      <c r="HG152" s="33"/>
      <c r="HH152" s="33"/>
      <c r="HI152" s="33"/>
      <c r="HJ152" s="33"/>
      <c r="HK152" s="33"/>
      <c r="HL152" s="33"/>
      <c r="HM152" s="33"/>
      <c r="HN152" s="33"/>
      <c r="HO152" s="33"/>
      <c r="HP152" s="33"/>
      <c r="HQ152" s="33"/>
      <c r="HR152" s="33"/>
      <c r="HS152" s="33"/>
      <c r="HT152" s="33"/>
      <c r="HU152" s="33"/>
      <c r="HV152" s="33"/>
      <c r="HW152" s="33"/>
      <c r="HX152" s="33"/>
      <c r="HY152" s="33"/>
      <c r="HZ152" s="33"/>
      <c r="IA152" s="33"/>
      <c r="IB152" s="33"/>
      <c r="IC152" s="33"/>
      <c r="ID152" s="33"/>
      <c r="IE152" s="33"/>
      <c r="IF152" s="33"/>
      <c r="IG152" s="33"/>
      <c r="IH152" s="33"/>
      <c r="II152" s="33"/>
      <c r="IJ152" s="33"/>
      <c r="IK152" s="33"/>
      <c r="IL152" s="33"/>
      <c r="IM152" s="33"/>
      <c r="IN152" s="33"/>
      <c r="IO152" s="33"/>
      <c r="IP152" s="33"/>
      <c r="IQ152" s="33"/>
      <c r="IR152" s="33"/>
      <c r="IS152" s="33"/>
      <c r="IT152" s="33"/>
      <c r="IU152" s="33"/>
      <c r="IV152" s="33"/>
      <c r="IW152" s="33"/>
      <c r="IX152" s="33"/>
      <c r="IY152" s="33"/>
      <c r="IZ152" s="33"/>
      <c r="JA152" s="33"/>
      <c r="JB152" s="33"/>
      <c r="JC152" s="33"/>
      <c r="JD152" s="33"/>
      <c r="JE152" s="33"/>
      <c r="JF152" s="33"/>
      <c r="JG152" s="33"/>
      <c r="JH152" s="33"/>
      <c r="JI152" s="33"/>
    </row>
    <row r="153" s="1" customFormat="1" ht="27" customHeight="1" spans="1:269">
      <c r="A153" s="70">
        <v>4</v>
      </c>
      <c r="B153" s="49" t="s">
        <v>163</v>
      </c>
      <c r="C153" s="60" t="s">
        <v>165</v>
      </c>
      <c r="D153" s="50">
        <v>20</v>
      </c>
      <c r="E153" s="50">
        <v>0</v>
      </c>
      <c r="F153" s="61"/>
      <c r="G153" s="61"/>
      <c r="H153" s="61"/>
      <c r="I153" s="61"/>
      <c r="J153" s="61"/>
      <c r="K153" s="61"/>
      <c r="L153" s="61"/>
      <c r="M153" s="61"/>
      <c r="N153" s="61"/>
      <c r="O153" s="61"/>
      <c r="P153" s="61"/>
      <c r="Q153" s="61"/>
      <c r="R153" s="61"/>
      <c r="S153" s="61">
        <v>20</v>
      </c>
      <c r="T153" s="50">
        <v>20</v>
      </c>
      <c r="U153" s="50">
        <v>0</v>
      </c>
      <c r="V153" s="61"/>
      <c r="W153" s="61"/>
      <c r="X153" s="61"/>
      <c r="Y153" s="61"/>
      <c r="Z153" s="61"/>
      <c r="AA153" s="61"/>
      <c r="AB153" s="61"/>
      <c r="AC153" s="61"/>
      <c r="AD153" s="61"/>
      <c r="AE153" s="61"/>
      <c r="AF153" s="61"/>
      <c r="AG153" s="61"/>
      <c r="AH153" s="61"/>
      <c r="AI153" s="61">
        <v>20</v>
      </c>
      <c r="AJ153" s="86">
        <v>1</v>
      </c>
      <c r="AK153" s="45" t="s">
        <v>27</v>
      </c>
      <c r="AL153" s="45" t="s">
        <v>28</v>
      </c>
      <c r="AM153" s="46"/>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c r="CW153" s="33"/>
      <c r="CX153" s="33"/>
      <c r="CY153" s="33"/>
      <c r="CZ153" s="33"/>
      <c r="DA153" s="33"/>
      <c r="DB153" s="33"/>
      <c r="DC153" s="33"/>
      <c r="DD153" s="33"/>
      <c r="DE153" s="33"/>
      <c r="DF153" s="33"/>
      <c r="DG153" s="33"/>
      <c r="DH153" s="33"/>
      <c r="DI153" s="33"/>
      <c r="DJ153" s="33"/>
      <c r="DK153" s="33"/>
      <c r="DL153" s="33"/>
      <c r="DM153" s="33"/>
      <c r="DN153" s="33"/>
      <c r="DO153" s="33"/>
      <c r="DP153" s="33"/>
      <c r="DQ153" s="33"/>
      <c r="DR153" s="33"/>
      <c r="DS153" s="33"/>
      <c r="DT153" s="33"/>
      <c r="DU153" s="33"/>
      <c r="DV153" s="33"/>
      <c r="DW153" s="33"/>
      <c r="DX153" s="33"/>
      <c r="DY153" s="33"/>
      <c r="DZ153" s="33"/>
      <c r="EA153" s="33"/>
      <c r="EB153" s="33"/>
      <c r="EC153" s="33"/>
      <c r="ED153" s="33"/>
      <c r="EE153" s="33"/>
      <c r="EF153" s="33"/>
      <c r="EG153" s="33"/>
      <c r="EH153" s="33"/>
      <c r="EI153" s="33"/>
      <c r="EJ153" s="33"/>
      <c r="EK153" s="33"/>
      <c r="EL153" s="33"/>
      <c r="EM153" s="33"/>
      <c r="EN153" s="33"/>
      <c r="EO153" s="33"/>
      <c r="EP153" s="33"/>
      <c r="EQ153" s="33"/>
      <c r="ER153" s="33"/>
      <c r="ES153" s="33"/>
      <c r="ET153" s="33"/>
      <c r="EU153" s="33"/>
      <c r="EV153" s="33"/>
      <c r="EW153" s="33"/>
      <c r="EX153" s="33"/>
      <c r="EY153" s="33"/>
      <c r="EZ153" s="33"/>
      <c r="FA153" s="33"/>
      <c r="FB153" s="33"/>
      <c r="FC153" s="33"/>
      <c r="FD153" s="33"/>
      <c r="FE153" s="33"/>
      <c r="FF153" s="33"/>
      <c r="FG153" s="33"/>
      <c r="FH153" s="33"/>
      <c r="FI153" s="33"/>
      <c r="FJ153" s="33"/>
      <c r="FK153" s="33"/>
      <c r="FL153" s="33"/>
      <c r="FM153" s="33"/>
      <c r="FN153" s="33"/>
      <c r="FO153" s="33"/>
      <c r="FP153" s="33"/>
      <c r="FQ153" s="33"/>
      <c r="FR153" s="33"/>
      <c r="FS153" s="33"/>
      <c r="FT153" s="33"/>
      <c r="FU153" s="33"/>
      <c r="FV153" s="33"/>
      <c r="FW153" s="33"/>
      <c r="FX153" s="33"/>
      <c r="FY153" s="33"/>
      <c r="FZ153" s="33"/>
      <c r="GA153" s="33"/>
      <c r="GB153" s="33"/>
      <c r="GC153" s="33"/>
      <c r="GD153" s="33"/>
      <c r="GE153" s="33"/>
      <c r="GF153" s="33"/>
      <c r="GG153" s="33"/>
      <c r="GH153" s="33"/>
      <c r="GI153" s="33"/>
      <c r="GJ153" s="33"/>
      <c r="GK153" s="33"/>
      <c r="GL153" s="33"/>
      <c r="GM153" s="33"/>
      <c r="GN153" s="33"/>
      <c r="GO153" s="33"/>
      <c r="GP153" s="33"/>
      <c r="GQ153" s="33"/>
      <c r="GR153" s="33"/>
      <c r="GS153" s="33"/>
      <c r="GT153" s="33"/>
      <c r="GU153" s="33"/>
      <c r="GV153" s="33"/>
      <c r="GW153" s="33"/>
      <c r="GX153" s="33"/>
      <c r="GY153" s="33"/>
      <c r="GZ153" s="33"/>
      <c r="HA153" s="33"/>
      <c r="HB153" s="33"/>
      <c r="HC153" s="33"/>
      <c r="HD153" s="33"/>
      <c r="HE153" s="33"/>
      <c r="HF153" s="33"/>
      <c r="HG153" s="33"/>
      <c r="HH153" s="33"/>
      <c r="HI153" s="33"/>
      <c r="HJ153" s="33"/>
      <c r="HK153" s="33"/>
      <c r="HL153" s="33"/>
      <c r="HM153" s="33"/>
      <c r="HN153" s="33"/>
      <c r="HO153" s="33"/>
      <c r="HP153" s="33"/>
      <c r="HQ153" s="33"/>
      <c r="HR153" s="33"/>
      <c r="HS153" s="33"/>
      <c r="HT153" s="33"/>
      <c r="HU153" s="33"/>
      <c r="HV153" s="33"/>
      <c r="HW153" s="33"/>
      <c r="HX153" s="33"/>
      <c r="HY153" s="33"/>
      <c r="HZ153" s="33"/>
      <c r="IA153" s="33"/>
      <c r="IB153" s="33"/>
      <c r="IC153" s="33"/>
      <c r="ID153" s="33"/>
      <c r="IE153" s="33"/>
      <c r="IF153" s="33"/>
      <c r="IG153" s="33"/>
      <c r="IH153" s="33"/>
      <c r="II153" s="33"/>
      <c r="IJ153" s="33"/>
      <c r="IK153" s="33"/>
      <c r="IL153" s="33"/>
      <c r="IM153" s="33"/>
      <c r="IN153" s="33"/>
      <c r="IO153" s="33"/>
      <c r="IP153" s="33"/>
      <c r="IQ153" s="33"/>
      <c r="IR153" s="33"/>
      <c r="IS153" s="33"/>
      <c r="IT153" s="33"/>
      <c r="IU153" s="33"/>
      <c r="IV153" s="33"/>
      <c r="IW153" s="33"/>
      <c r="IX153" s="33"/>
      <c r="IY153" s="33"/>
      <c r="IZ153" s="33"/>
      <c r="JA153" s="33"/>
      <c r="JB153" s="33"/>
      <c r="JC153" s="33"/>
      <c r="JD153" s="33"/>
      <c r="JE153" s="33"/>
      <c r="JF153" s="33"/>
      <c r="JG153" s="33"/>
      <c r="JH153" s="33"/>
      <c r="JI153" s="33"/>
    </row>
    <row r="154" s="1" customFormat="1" ht="27" customHeight="1" spans="1:269">
      <c r="A154" s="49">
        <v>5</v>
      </c>
      <c r="B154" s="49" t="s">
        <v>163</v>
      </c>
      <c r="C154" s="60" t="s">
        <v>166</v>
      </c>
      <c r="D154" s="50">
        <v>15</v>
      </c>
      <c r="E154" s="50">
        <v>0</v>
      </c>
      <c r="F154" s="61"/>
      <c r="G154" s="61"/>
      <c r="H154" s="61"/>
      <c r="I154" s="61"/>
      <c r="J154" s="61"/>
      <c r="K154" s="61"/>
      <c r="L154" s="61"/>
      <c r="M154" s="61"/>
      <c r="N154" s="61"/>
      <c r="O154" s="61"/>
      <c r="P154" s="61"/>
      <c r="Q154" s="61"/>
      <c r="R154" s="61"/>
      <c r="S154" s="61">
        <v>15</v>
      </c>
      <c r="T154" s="50">
        <v>13.28</v>
      </c>
      <c r="U154" s="50">
        <v>0</v>
      </c>
      <c r="V154" s="61"/>
      <c r="W154" s="61"/>
      <c r="X154" s="61"/>
      <c r="Y154" s="61"/>
      <c r="Z154" s="61"/>
      <c r="AA154" s="61"/>
      <c r="AB154" s="61"/>
      <c r="AC154" s="61"/>
      <c r="AD154" s="61"/>
      <c r="AE154" s="61"/>
      <c r="AF154" s="61"/>
      <c r="AG154" s="61"/>
      <c r="AH154" s="61"/>
      <c r="AI154" s="61">
        <v>13.28</v>
      </c>
      <c r="AJ154" s="85">
        <v>0.8853</v>
      </c>
      <c r="AK154" s="45" t="s">
        <v>27</v>
      </c>
      <c r="AL154" s="45" t="s">
        <v>28</v>
      </c>
      <c r="AM154" s="46"/>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c r="DH154" s="33"/>
      <c r="DI154" s="33"/>
      <c r="DJ154" s="33"/>
      <c r="DK154" s="33"/>
      <c r="DL154" s="33"/>
      <c r="DM154" s="33"/>
      <c r="DN154" s="33"/>
      <c r="DO154" s="33"/>
      <c r="DP154" s="33"/>
      <c r="DQ154" s="33"/>
      <c r="DR154" s="33"/>
      <c r="DS154" s="33"/>
      <c r="DT154" s="33"/>
      <c r="DU154" s="33"/>
      <c r="DV154" s="33"/>
      <c r="DW154" s="33"/>
      <c r="DX154" s="33"/>
      <c r="DY154" s="33"/>
      <c r="DZ154" s="33"/>
      <c r="EA154" s="33"/>
      <c r="EB154" s="33"/>
      <c r="EC154" s="33"/>
      <c r="ED154" s="33"/>
      <c r="EE154" s="33"/>
      <c r="EF154" s="33"/>
      <c r="EG154" s="33"/>
      <c r="EH154" s="33"/>
      <c r="EI154" s="33"/>
      <c r="EJ154" s="33"/>
      <c r="EK154" s="33"/>
      <c r="EL154" s="33"/>
      <c r="EM154" s="33"/>
      <c r="EN154" s="33"/>
      <c r="EO154" s="33"/>
      <c r="EP154" s="33"/>
      <c r="EQ154" s="33"/>
      <c r="ER154" s="33"/>
      <c r="ES154" s="33"/>
      <c r="ET154" s="33"/>
      <c r="EU154" s="33"/>
      <c r="EV154" s="33"/>
      <c r="EW154" s="33"/>
      <c r="EX154" s="33"/>
      <c r="EY154" s="33"/>
      <c r="EZ154" s="33"/>
      <c r="FA154" s="33"/>
      <c r="FB154" s="33"/>
      <c r="FC154" s="33"/>
      <c r="FD154" s="33"/>
      <c r="FE154" s="33"/>
      <c r="FF154" s="33"/>
      <c r="FG154" s="33"/>
      <c r="FH154" s="33"/>
      <c r="FI154" s="33"/>
      <c r="FJ154" s="33"/>
      <c r="FK154" s="33"/>
      <c r="FL154" s="33"/>
      <c r="FM154" s="33"/>
      <c r="FN154" s="33"/>
      <c r="FO154" s="33"/>
      <c r="FP154" s="33"/>
      <c r="FQ154" s="33"/>
      <c r="FR154" s="33"/>
      <c r="FS154" s="33"/>
      <c r="FT154" s="33"/>
      <c r="FU154" s="33"/>
      <c r="FV154" s="33"/>
      <c r="FW154" s="33"/>
      <c r="FX154" s="33"/>
      <c r="FY154" s="33"/>
      <c r="FZ154" s="33"/>
      <c r="GA154" s="33"/>
      <c r="GB154" s="33"/>
      <c r="GC154" s="33"/>
      <c r="GD154" s="33"/>
      <c r="GE154" s="33"/>
      <c r="GF154" s="33"/>
      <c r="GG154" s="33"/>
      <c r="GH154" s="33"/>
      <c r="GI154" s="33"/>
      <c r="GJ154" s="33"/>
      <c r="GK154" s="33"/>
      <c r="GL154" s="33"/>
      <c r="GM154" s="33"/>
      <c r="GN154" s="33"/>
      <c r="GO154" s="33"/>
      <c r="GP154" s="33"/>
      <c r="GQ154" s="33"/>
      <c r="GR154" s="33"/>
      <c r="GS154" s="33"/>
      <c r="GT154" s="33"/>
      <c r="GU154" s="33"/>
      <c r="GV154" s="33"/>
      <c r="GW154" s="33"/>
      <c r="GX154" s="33"/>
      <c r="GY154" s="33"/>
      <c r="GZ154" s="33"/>
      <c r="HA154" s="33"/>
      <c r="HB154" s="33"/>
      <c r="HC154" s="33"/>
      <c r="HD154" s="33"/>
      <c r="HE154" s="33"/>
      <c r="HF154" s="33"/>
      <c r="HG154" s="33"/>
      <c r="HH154" s="33"/>
      <c r="HI154" s="33"/>
      <c r="HJ154" s="33"/>
      <c r="HK154" s="33"/>
      <c r="HL154" s="33"/>
      <c r="HM154" s="33"/>
      <c r="HN154" s="33"/>
      <c r="HO154" s="33"/>
      <c r="HP154" s="33"/>
      <c r="HQ154" s="33"/>
      <c r="HR154" s="33"/>
      <c r="HS154" s="33"/>
      <c r="HT154" s="33"/>
      <c r="HU154" s="33"/>
      <c r="HV154" s="33"/>
      <c r="HW154" s="33"/>
      <c r="HX154" s="33"/>
      <c r="HY154" s="33"/>
      <c r="HZ154" s="33"/>
      <c r="IA154" s="33"/>
      <c r="IB154" s="33"/>
      <c r="IC154" s="33"/>
      <c r="ID154" s="33"/>
      <c r="IE154" s="33"/>
      <c r="IF154" s="33"/>
      <c r="IG154" s="33"/>
      <c r="IH154" s="33"/>
      <c r="II154" s="33"/>
      <c r="IJ154" s="33"/>
      <c r="IK154" s="33"/>
      <c r="IL154" s="33"/>
      <c r="IM154" s="33"/>
      <c r="IN154" s="33"/>
      <c r="IO154" s="33"/>
      <c r="IP154" s="33"/>
      <c r="IQ154" s="33"/>
      <c r="IR154" s="33"/>
      <c r="IS154" s="33"/>
      <c r="IT154" s="33"/>
      <c r="IU154" s="33"/>
      <c r="IV154" s="33"/>
      <c r="IW154" s="33"/>
      <c r="IX154" s="33"/>
      <c r="IY154" s="33"/>
      <c r="IZ154" s="33"/>
      <c r="JA154" s="33"/>
      <c r="JB154" s="33"/>
      <c r="JC154" s="33"/>
      <c r="JD154" s="33"/>
      <c r="JE154" s="33"/>
      <c r="JF154" s="33"/>
      <c r="JG154" s="33"/>
      <c r="JH154" s="33"/>
      <c r="JI154" s="33"/>
    </row>
    <row r="155" s="1" customFormat="1" ht="27" customHeight="1" spans="1:269">
      <c r="A155" s="70">
        <v>6</v>
      </c>
      <c r="B155" s="49" t="s">
        <v>163</v>
      </c>
      <c r="C155" s="60" t="s">
        <v>167</v>
      </c>
      <c r="D155" s="50">
        <v>302.872</v>
      </c>
      <c r="E155" s="50">
        <v>0</v>
      </c>
      <c r="F155" s="61"/>
      <c r="G155" s="61"/>
      <c r="H155" s="61"/>
      <c r="I155" s="61"/>
      <c r="J155" s="61"/>
      <c r="K155" s="61"/>
      <c r="L155" s="61"/>
      <c r="M155" s="61"/>
      <c r="N155" s="61"/>
      <c r="O155" s="61"/>
      <c r="P155" s="61"/>
      <c r="Q155" s="61"/>
      <c r="R155" s="61"/>
      <c r="S155" s="61">
        <v>302.872</v>
      </c>
      <c r="T155" s="50">
        <v>302.872</v>
      </c>
      <c r="U155" s="50">
        <v>0</v>
      </c>
      <c r="V155" s="61"/>
      <c r="W155" s="61"/>
      <c r="X155" s="61"/>
      <c r="Y155" s="61"/>
      <c r="Z155" s="61"/>
      <c r="AA155" s="61"/>
      <c r="AB155" s="61"/>
      <c r="AC155" s="61"/>
      <c r="AD155" s="61"/>
      <c r="AE155" s="61"/>
      <c r="AF155" s="61"/>
      <c r="AG155" s="61"/>
      <c r="AH155" s="61"/>
      <c r="AI155" s="61">
        <v>302.872</v>
      </c>
      <c r="AJ155" s="86">
        <v>1</v>
      </c>
      <c r="AK155" s="45" t="s">
        <v>27</v>
      </c>
      <c r="AL155" s="45" t="s">
        <v>28</v>
      </c>
      <c r="AM155" s="46" t="s">
        <v>30</v>
      </c>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c r="CW155" s="33"/>
      <c r="CX155" s="33"/>
      <c r="CY155" s="33"/>
      <c r="CZ155" s="33"/>
      <c r="DA155" s="33"/>
      <c r="DB155" s="33"/>
      <c r="DC155" s="33"/>
      <c r="DD155" s="33"/>
      <c r="DE155" s="33"/>
      <c r="DF155" s="33"/>
      <c r="DG155" s="33"/>
      <c r="DH155" s="33"/>
      <c r="DI155" s="33"/>
      <c r="DJ155" s="33"/>
      <c r="DK155" s="33"/>
      <c r="DL155" s="33"/>
      <c r="DM155" s="33"/>
      <c r="DN155" s="33"/>
      <c r="DO155" s="33"/>
      <c r="DP155" s="33"/>
      <c r="DQ155" s="33"/>
      <c r="DR155" s="33"/>
      <c r="DS155" s="33"/>
      <c r="DT155" s="33"/>
      <c r="DU155" s="33"/>
      <c r="DV155" s="33"/>
      <c r="DW155" s="33"/>
      <c r="DX155" s="33"/>
      <c r="DY155" s="33"/>
      <c r="DZ155" s="33"/>
      <c r="EA155" s="33"/>
      <c r="EB155" s="33"/>
      <c r="EC155" s="33"/>
      <c r="ED155" s="33"/>
      <c r="EE155" s="33"/>
      <c r="EF155" s="33"/>
      <c r="EG155" s="33"/>
      <c r="EH155" s="33"/>
      <c r="EI155" s="33"/>
      <c r="EJ155" s="33"/>
      <c r="EK155" s="33"/>
      <c r="EL155" s="33"/>
      <c r="EM155" s="33"/>
      <c r="EN155" s="33"/>
      <c r="EO155" s="33"/>
      <c r="EP155" s="33"/>
      <c r="EQ155" s="33"/>
      <c r="ER155" s="33"/>
      <c r="ES155" s="33"/>
      <c r="ET155" s="33"/>
      <c r="EU155" s="33"/>
      <c r="EV155" s="33"/>
      <c r="EW155" s="33"/>
      <c r="EX155" s="33"/>
      <c r="EY155" s="33"/>
      <c r="EZ155" s="33"/>
      <c r="FA155" s="33"/>
      <c r="FB155" s="33"/>
      <c r="FC155" s="33"/>
      <c r="FD155" s="33"/>
      <c r="FE155" s="33"/>
      <c r="FF155" s="33"/>
      <c r="FG155" s="33"/>
      <c r="FH155" s="33"/>
      <c r="FI155" s="33"/>
      <c r="FJ155" s="33"/>
      <c r="FK155" s="33"/>
      <c r="FL155" s="33"/>
      <c r="FM155" s="33"/>
      <c r="FN155" s="33"/>
      <c r="FO155" s="33"/>
      <c r="FP155" s="33"/>
      <c r="FQ155" s="33"/>
      <c r="FR155" s="33"/>
      <c r="FS155" s="33"/>
      <c r="FT155" s="33"/>
      <c r="FU155" s="33"/>
      <c r="FV155" s="33"/>
      <c r="FW155" s="33"/>
      <c r="FX155" s="33"/>
      <c r="FY155" s="33"/>
      <c r="FZ155" s="33"/>
      <c r="GA155" s="33"/>
      <c r="GB155" s="33"/>
      <c r="GC155" s="33"/>
      <c r="GD155" s="33"/>
      <c r="GE155" s="33"/>
      <c r="GF155" s="33"/>
      <c r="GG155" s="33"/>
      <c r="GH155" s="33"/>
      <c r="GI155" s="33"/>
      <c r="GJ155" s="33"/>
      <c r="GK155" s="33"/>
      <c r="GL155" s="33"/>
      <c r="GM155" s="33"/>
      <c r="GN155" s="33"/>
      <c r="GO155" s="33"/>
      <c r="GP155" s="33"/>
      <c r="GQ155" s="33"/>
      <c r="GR155" s="33"/>
      <c r="GS155" s="33"/>
      <c r="GT155" s="33"/>
      <c r="GU155" s="33"/>
      <c r="GV155" s="33"/>
      <c r="GW155" s="33"/>
      <c r="GX155" s="33"/>
      <c r="GY155" s="33"/>
      <c r="GZ155" s="33"/>
      <c r="HA155" s="33"/>
      <c r="HB155" s="33"/>
      <c r="HC155" s="33"/>
      <c r="HD155" s="33"/>
      <c r="HE155" s="33"/>
      <c r="HF155" s="33"/>
      <c r="HG155" s="33"/>
      <c r="HH155" s="33"/>
      <c r="HI155" s="33"/>
      <c r="HJ155" s="33"/>
      <c r="HK155" s="33"/>
      <c r="HL155" s="33"/>
      <c r="HM155" s="33"/>
      <c r="HN155" s="33"/>
      <c r="HO155" s="33"/>
      <c r="HP155" s="33"/>
      <c r="HQ155" s="33"/>
      <c r="HR155" s="33"/>
      <c r="HS155" s="33"/>
      <c r="HT155" s="33"/>
      <c r="HU155" s="33"/>
      <c r="HV155" s="33"/>
      <c r="HW155" s="33"/>
      <c r="HX155" s="33"/>
      <c r="HY155" s="33"/>
      <c r="HZ155" s="33"/>
      <c r="IA155" s="33"/>
      <c r="IB155" s="33"/>
      <c r="IC155" s="33"/>
      <c r="ID155" s="33"/>
      <c r="IE155" s="33"/>
      <c r="IF155" s="33"/>
      <c r="IG155" s="33"/>
      <c r="IH155" s="33"/>
      <c r="II155" s="33"/>
      <c r="IJ155" s="33"/>
      <c r="IK155" s="33"/>
      <c r="IL155" s="33"/>
      <c r="IM155" s="33"/>
      <c r="IN155" s="33"/>
      <c r="IO155" s="33"/>
      <c r="IP155" s="33"/>
      <c r="IQ155" s="33"/>
      <c r="IR155" s="33"/>
      <c r="IS155" s="33"/>
      <c r="IT155" s="33"/>
      <c r="IU155" s="33"/>
      <c r="IV155" s="33"/>
      <c r="IW155" s="33"/>
      <c r="IX155" s="33"/>
      <c r="IY155" s="33"/>
      <c r="IZ155" s="33"/>
      <c r="JA155" s="33"/>
      <c r="JB155" s="33"/>
      <c r="JC155" s="33"/>
      <c r="JD155" s="33"/>
      <c r="JE155" s="33"/>
      <c r="JF155" s="33"/>
      <c r="JG155" s="33"/>
      <c r="JH155" s="33"/>
      <c r="JI155" s="33"/>
    </row>
    <row r="156" s="3" customFormat="1" ht="45" customHeight="1" spans="1:269">
      <c r="A156" s="42" t="s">
        <v>168</v>
      </c>
      <c r="B156" s="42"/>
      <c r="C156" s="43"/>
      <c r="D156" s="44">
        <f>SUM(D150:D155)</f>
        <v>503.872</v>
      </c>
      <c r="E156" s="44">
        <f t="shared" ref="E156:AI156" si="39">SUM(E150:E155)</f>
        <v>0</v>
      </c>
      <c r="F156" s="44">
        <f t="shared" si="39"/>
        <v>0</v>
      </c>
      <c r="G156" s="44">
        <f t="shared" si="39"/>
        <v>0</v>
      </c>
      <c r="H156" s="44">
        <f t="shared" si="39"/>
        <v>0</v>
      </c>
      <c r="I156" s="44">
        <f t="shared" si="39"/>
        <v>0</v>
      </c>
      <c r="J156" s="44">
        <f t="shared" si="39"/>
        <v>0</v>
      </c>
      <c r="K156" s="44">
        <f t="shared" si="39"/>
        <v>0</v>
      </c>
      <c r="L156" s="44">
        <f t="shared" si="39"/>
        <v>0</v>
      </c>
      <c r="M156" s="44">
        <f t="shared" si="39"/>
        <v>0</v>
      </c>
      <c r="N156" s="44">
        <f t="shared" si="39"/>
        <v>0</v>
      </c>
      <c r="O156" s="44">
        <f t="shared" si="39"/>
        <v>0</v>
      </c>
      <c r="P156" s="44">
        <f t="shared" si="39"/>
        <v>0</v>
      </c>
      <c r="Q156" s="44">
        <f t="shared" si="39"/>
        <v>0</v>
      </c>
      <c r="R156" s="44">
        <f t="shared" si="39"/>
        <v>0</v>
      </c>
      <c r="S156" s="44">
        <f t="shared" si="39"/>
        <v>503.872</v>
      </c>
      <c r="T156" s="44">
        <f t="shared" si="39"/>
        <v>502.146895</v>
      </c>
      <c r="U156" s="44">
        <f t="shared" si="39"/>
        <v>0</v>
      </c>
      <c r="V156" s="44">
        <f t="shared" si="39"/>
        <v>0</v>
      </c>
      <c r="W156" s="44">
        <f t="shared" si="39"/>
        <v>0</v>
      </c>
      <c r="X156" s="44">
        <f t="shared" si="39"/>
        <v>0</v>
      </c>
      <c r="Y156" s="44">
        <f t="shared" si="39"/>
        <v>0</v>
      </c>
      <c r="Z156" s="44">
        <f t="shared" si="39"/>
        <v>0</v>
      </c>
      <c r="AA156" s="44">
        <f t="shared" si="39"/>
        <v>0</v>
      </c>
      <c r="AB156" s="44">
        <f t="shared" si="39"/>
        <v>0</v>
      </c>
      <c r="AC156" s="44">
        <f t="shared" si="39"/>
        <v>0</v>
      </c>
      <c r="AD156" s="44">
        <f t="shared" si="39"/>
        <v>0</v>
      </c>
      <c r="AE156" s="44">
        <f t="shared" si="39"/>
        <v>0</v>
      </c>
      <c r="AF156" s="44">
        <f t="shared" si="39"/>
        <v>0</v>
      </c>
      <c r="AG156" s="44">
        <f t="shared" si="39"/>
        <v>0</v>
      </c>
      <c r="AH156" s="44">
        <f t="shared" si="39"/>
        <v>0</v>
      </c>
      <c r="AI156" s="44">
        <f t="shared" si="39"/>
        <v>502.146895</v>
      </c>
      <c r="AJ156" s="57">
        <f>SUM(T156/D156)</f>
        <v>0.996576303108726</v>
      </c>
      <c r="AK156" s="56"/>
      <c r="AL156" s="56"/>
      <c r="AM156" s="42"/>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33"/>
      <c r="DK156" s="33"/>
      <c r="DL156" s="33"/>
      <c r="DM156" s="33"/>
      <c r="DN156" s="33"/>
      <c r="DO156" s="33"/>
      <c r="DP156" s="33"/>
      <c r="DQ156" s="33"/>
      <c r="DR156" s="33"/>
      <c r="DS156" s="33"/>
      <c r="DT156" s="33"/>
      <c r="DU156" s="33"/>
      <c r="DV156" s="33"/>
      <c r="DW156" s="33"/>
      <c r="DX156" s="33"/>
      <c r="DY156" s="33"/>
      <c r="DZ156" s="33"/>
      <c r="EA156" s="33"/>
      <c r="EB156" s="33"/>
      <c r="EC156" s="33"/>
      <c r="ED156" s="33"/>
      <c r="EE156" s="33"/>
      <c r="EF156" s="33"/>
      <c r="EG156" s="33"/>
      <c r="EH156" s="33"/>
      <c r="EI156" s="33"/>
      <c r="EJ156" s="33"/>
      <c r="EK156" s="33"/>
      <c r="EL156" s="33"/>
      <c r="EM156" s="33"/>
      <c r="EN156" s="33"/>
      <c r="EO156" s="33"/>
      <c r="EP156" s="33"/>
      <c r="EQ156" s="33"/>
      <c r="ER156" s="33"/>
      <c r="ES156" s="33"/>
      <c r="ET156" s="33"/>
      <c r="EU156" s="33"/>
      <c r="EV156" s="33"/>
      <c r="EW156" s="33"/>
      <c r="EX156" s="33"/>
      <c r="EY156" s="33"/>
      <c r="EZ156" s="33"/>
      <c r="FA156" s="33"/>
      <c r="FB156" s="33"/>
      <c r="FC156" s="33"/>
      <c r="FD156" s="33"/>
      <c r="FE156" s="33"/>
      <c r="FF156" s="33"/>
      <c r="FG156" s="33"/>
      <c r="FH156" s="33"/>
      <c r="FI156" s="33"/>
      <c r="FJ156" s="33"/>
      <c r="FK156" s="33"/>
      <c r="FL156" s="33"/>
      <c r="FM156" s="33"/>
      <c r="FN156" s="33"/>
      <c r="FO156" s="33"/>
      <c r="FP156" s="33"/>
      <c r="FQ156" s="33"/>
      <c r="FR156" s="33"/>
      <c r="FS156" s="33"/>
      <c r="FT156" s="33"/>
      <c r="FU156" s="33"/>
      <c r="FV156" s="33"/>
      <c r="FW156" s="33"/>
      <c r="FX156" s="33"/>
      <c r="FY156" s="33"/>
      <c r="FZ156" s="33"/>
      <c r="GA156" s="33"/>
      <c r="GB156" s="33"/>
      <c r="GC156" s="33"/>
      <c r="GD156" s="33"/>
      <c r="GE156" s="33"/>
      <c r="GF156" s="33"/>
      <c r="GG156" s="33"/>
      <c r="GH156" s="33"/>
      <c r="GI156" s="33"/>
      <c r="GJ156" s="33"/>
      <c r="GK156" s="33"/>
      <c r="GL156" s="33"/>
      <c r="GM156" s="33"/>
      <c r="GN156" s="33"/>
      <c r="GO156" s="33"/>
      <c r="GP156" s="33"/>
      <c r="GQ156" s="33"/>
      <c r="GR156" s="33"/>
      <c r="GS156" s="33"/>
      <c r="GT156" s="33"/>
      <c r="GU156" s="33"/>
      <c r="GV156" s="33"/>
      <c r="GW156" s="33"/>
      <c r="GX156" s="33"/>
      <c r="GY156" s="33"/>
      <c r="GZ156" s="33"/>
      <c r="HA156" s="33"/>
      <c r="HB156" s="33"/>
      <c r="HC156" s="33"/>
      <c r="HD156" s="33"/>
      <c r="HE156" s="33"/>
      <c r="HF156" s="33"/>
      <c r="HG156" s="33"/>
      <c r="HH156" s="33"/>
      <c r="HI156" s="33"/>
      <c r="HJ156" s="33"/>
      <c r="HK156" s="33"/>
      <c r="HL156" s="33"/>
      <c r="HM156" s="33"/>
      <c r="HN156" s="33"/>
      <c r="HO156" s="33"/>
      <c r="HP156" s="33"/>
      <c r="HQ156" s="33"/>
      <c r="HR156" s="33"/>
      <c r="HS156" s="33"/>
      <c r="HT156" s="33"/>
      <c r="HU156" s="33"/>
      <c r="HV156" s="33"/>
      <c r="HW156" s="33"/>
      <c r="HX156" s="33"/>
      <c r="HY156" s="33"/>
      <c r="HZ156" s="33"/>
      <c r="IA156" s="33"/>
      <c r="IB156" s="33"/>
      <c r="IC156" s="33"/>
      <c r="ID156" s="33"/>
      <c r="IE156" s="33"/>
      <c r="IF156" s="33"/>
      <c r="IG156" s="33"/>
      <c r="IH156" s="33"/>
      <c r="II156" s="33"/>
      <c r="IJ156" s="33"/>
      <c r="IK156" s="33"/>
      <c r="IL156" s="33"/>
      <c r="IM156" s="33"/>
      <c r="IN156" s="33"/>
      <c r="IO156" s="33"/>
      <c r="IP156" s="33"/>
      <c r="IQ156" s="33"/>
      <c r="IR156" s="33"/>
      <c r="IS156" s="33"/>
      <c r="IT156" s="33"/>
      <c r="IU156" s="33"/>
      <c r="IV156" s="33"/>
      <c r="IW156" s="33"/>
      <c r="IX156" s="33"/>
      <c r="IY156" s="33"/>
      <c r="IZ156" s="33"/>
      <c r="JA156" s="33"/>
      <c r="JB156" s="33"/>
      <c r="JC156" s="33"/>
      <c r="JD156" s="33"/>
      <c r="JE156" s="33"/>
      <c r="JF156" s="33"/>
      <c r="JG156" s="33"/>
      <c r="JH156" s="33"/>
      <c r="JI156" s="33"/>
    </row>
    <row r="158" spans="3:19">
      <c r="C158" s="71" t="s">
        <v>169</v>
      </c>
      <c r="D158" s="72"/>
      <c r="E158" s="72"/>
      <c r="F158" s="72"/>
      <c r="G158" s="72"/>
      <c r="H158" s="72"/>
      <c r="I158" s="72"/>
      <c r="J158" s="72"/>
      <c r="K158" s="72"/>
      <c r="L158" s="72"/>
      <c r="M158" s="72"/>
      <c r="N158" s="72"/>
      <c r="O158" s="72"/>
      <c r="P158" s="72"/>
      <c r="Q158" s="72"/>
      <c r="R158" s="72"/>
      <c r="S158" s="72"/>
    </row>
  </sheetData>
  <autoFilter xmlns:etc="http://www.wps.cn/officeDocument/2017/etCustomData" ref="A1:AM158" etc:filterBottomFollowUsedRange="0">
    <extLst/>
  </autoFilter>
  <mergeCells count="38">
    <mergeCell ref="A1:C1"/>
    <mergeCell ref="A2:AM2"/>
    <mergeCell ref="C3:D3"/>
    <mergeCell ref="AK3:AM3"/>
    <mergeCell ref="D4:S4"/>
    <mergeCell ref="T4:AI4"/>
    <mergeCell ref="E5:Q5"/>
    <mergeCell ref="U5:AG5"/>
    <mergeCell ref="F6:H6"/>
    <mergeCell ref="I6:K6"/>
    <mergeCell ref="L6:N6"/>
    <mergeCell ref="O6:Q6"/>
    <mergeCell ref="V6:X6"/>
    <mergeCell ref="Y6:AA6"/>
    <mergeCell ref="AB6:AD6"/>
    <mergeCell ref="AE6:AG6"/>
    <mergeCell ref="A109:C109"/>
    <mergeCell ref="A111:C111"/>
    <mergeCell ref="A133:C133"/>
    <mergeCell ref="A141:C141"/>
    <mergeCell ref="A149:C149"/>
    <mergeCell ref="A156:C156"/>
    <mergeCell ref="C158:S158"/>
    <mergeCell ref="A4:A7"/>
    <mergeCell ref="B4:B7"/>
    <mergeCell ref="C4:C7"/>
    <mergeCell ref="D5:D7"/>
    <mergeCell ref="E6:E7"/>
    <mergeCell ref="R5:R7"/>
    <mergeCell ref="S5:S7"/>
    <mergeCell ref="T5:T7"/>
    <mergeCell ref="U6:U7"/>
    <mergeCell ref="AH5:AH7"/>
    <mergeCell ref="AI5:AI7"/>
    <mergeCell ref="AJ4:AJ7"/>
    <mergeCell ref="AK4:AK7"/>
    <mergeCell ref="AL4:AL7"/>
    <mergeCell ref="AM4:AM7"/>
  </mergeCells>
  <printOptions horizontalCentered="1"/>
  <pageMargins left="0.224305555555556" right="0.16875" top="0.393055555555556" bottom="0.275" header="0.310416666666667" footer="0.310416666666667"/>
  <pageSetup paperSize="9" scale="52"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附件1部门自评--预算部门具体项目汇总表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春暖花开</cp:lastModifiedBy>
  <cp:revision>0</cp:revision>
  <dcterms:created xsi:type="dcterms:W3CDTF">2022-10-21T02:56:00Z</dcterms:created>
  <dcterms:modified xsi:type="dcterms:W3CDTF">2025-04-01T06:36:23Z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E3840582567A41F3975BAA2469BCA865_12</vt:lpwstr>
  </property>
  <property fmtid="{D5CDD505-2E9C-101B-9397-08002B2CF9AE}" pid="4" name="KSOReadingLayout">
    <vt:bool>true</vt:bool>
  </property>
</Properties>
</file>