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145" windowHeight="9675"/>
  </bookViews>
  <sheets>
    <sheet name="附件1部门自评--预算部门具体项目汇总表" sheetId="3" r:id="rId1"/>
  </sheets>
  <calcPr calcId="124519"/>
</workbook>
</file>

<file path=xl/calcChain.xml><?xml version="1.0" encoding="utf-8"?>
<calcChain xmlns="http://schemas.openxmlformats.org/spreadsheetml/2006/main">
  <c r="U32" i="3"/>
  <c r="T32" s="1"/>
  <c r="E32"/>
  <c r="D32" s="1"/>
  <c r="E13"/>
  <c r="U39"/>
  <c r="T39" s="1"/>
  <c r="E39"/>
  <c r="D39" s="1"/>
  <c r="U38"/>
  <c r="T38" s="1"/>
  <c r="AJ38" s="1"/>
  <c r="E38"/>
  <c r="D38" s="1"/>
  <c r="U37"/>
  <c r="T37" s="1"/>
  <c r="AJ37" s="1"/>
  <c r="E37"/>
  <c r="D37" s="1"/>
  <c r="U36"/>
  <c r="T36" s="1"/>
  <c r="E36"/>
  <c r="D36" s="1"/>
  <c r="U35"/>
  <c r="T35" s="1"/>
  <c r="E35"/>
  <c r="D35" s="1"/>
  <c r="U34"/>
  <c r="T34" s="1"/>
  <c r="E34"/>
  <c r="D34" s="1"/>
  <c r="AI8"/>
  <c r="U22"/>
  <c r="T22" s="1"/>
  <c r="S22"/>
  <c r="S8" s="1"/>
  <c r="E22"/>
  <c r="U33"/>
  <c r="T33" s="1"/>
  <c r="E33"/>
  <c r="D33" s="1"/>
  <c r="U23"/>
  <c r="E23"/>
  <c r="D23" s="1"/>
  <c r="U31"/>
  <c r="T31" s="1"/>
  <c r="E31"/>
  <c r="D31" s="1"/>
  <c r="U30"/>
  <c r="T30" s="1"/>
  <c r="E30"/>
  <c r="D30" s="1"/>
  <c r="U29"/>
  <c r="T29" s="1"/>
  <c r="E29"/>
  <c r="D29" s="1"/>
  <c r="U28"/>
  <c r="T28" s="1"/>
  <c r="E28"/>
  <c r="D28" s="1"/>
  <c r="U27"/>
  <c r="T27" s="1"/>
  <c r="E27"/>
  <c r="D27" s="1"/>
  <c r="U26"/>
  <c r="T26" s="1"/>
  <c r="E26"/>
  <c r="D26" s="1"/>
  <c r="U25"/>
  <c r="T25" s="1"/>
  <c r="E25"/>
  <c r="D25" s="1"/>
  <c r="U24"/>
  <c r="T24" s="1"/>
  <c r="E24"/>
  <c r="D24" s="1"/>
  <c r="U21"/>
  <c r="E21"/>
  <c r="D21" s="1"/>
  <c r="U20"/>
  <c r="T20" s="1"/>
  <c r="E20"/>
  <c r="D20" s="1"/>
  <c r="U19"/>
  <c r="T19" s="1"/>
  <c r="E19"/>
  <c r="D19" s="1"/>
  <c r="U18"/>
  <c r="T18" s="1"/>
  <c r="E18"/>
  <c r="D18" s="1"/>
  <c r="U17"/>
  <c r="T17" s="1"/>
  <c r="E17"/>
  <c r="D17" s="1"/>
  <c r="U16"/>
  <c r="T16" s="1"/>
  <c r="E16"/>
  <c r="D16" s="1"/>
  <c r="U15"/>
  <c r="T15" s="1"/>
  <c r="E15"/>
  <c r="D15" s="1"/>
  <c r="U14"/>
  <c r="T14" s="1"/>
  <c r="E14"/>
  <c r="D14" s="1"/>
  <c r="U13"/>
  <c r="D13"/>
  <c r="U12"/>
  <c r="T12" s="1"/>
  <c r="E12"/>
  <c r="D12" s="1"/>
  <c r="U11"/>
  <c r="E11"/>
  <c r="D11" s="1"/>
  <c r="U10"/>
  <c r="T10" s="1"/>
  <c r="E10"/>
  <c r="D10" s="1"/>
  <c r="U9"/>
  <c r="E9"/>
  <c r="D9" s="1"/>
  <c r="AH8"/>
  <c r="AG8"/>
  <c r="AF8"/>
  <c r="AE8"/>
  <c r="AD8"/>
  <c r="AC8"/>
  <c r="AB8"/>
  <c r="AA8"/>
  <c r="Z8"/>
  <c r="Y8"/>
  <c r="X8"/>
  <c r="W8"/>
  <c r="V8"/>
  <c r="R8"/>
  <c r="Q8"/>
  <c r="P8"/>
  <c r="O8"/>
  <c r="N8"/>
  <c r="M8"/>
  <c r="L8"/>
  <c r="K8"/>
  <c r="J8"/>
  <c r="I8"/>
  <c r="H8"/>
  <c r="G8"/>
  <c r="F8"/>
  <c r="AJ32" l="1"/>
  <c r="AJ39"/>
  <c r="AJ10"/>
  <c r="D22"/>
  <c r="AJ22" s="1"/>
  <c r="AJ31"/>
  <c r="AJ36"/>
  <c r="AJ20"/>
  <c r="AJ34"/>
  <c r="AJ35"/>
  <c r="AJ27"/>
  <c r="AJ29"/>
  <c r="AJ33"/>
  <c r="AJ18"/>
  <c r="AJ26"/>
  <c r="AJ30"/>
  <c r="AJ28"/>
  <c r="AJ25"/>
  <c r="AJ24"/>
  <c r="AJ19"/>
  <c r="AJ17"/>
  <c r="AJ16"/>
  <c r="AJ15"/>
  <c r="AJ14"/>
  <c r="AJ12"/>
  <c r="E8"/>
  <c r="D8" s="1"/>
  <c r="U8"/>
  <c r="T8" s="1"/>
  <c r="T23"/>
  <c r="AJ23" s="1"/>
  <c r="T9"/>
  <c r="AJ9" s="1"/>
  <c r="T11"/>
  <c r="AJ11" s="1"/>
  <c r="T13"/>
  <c r="AJ13" s="1"/>
  <c r="T21"/>
  <c r="AJ21" s="1"/>
  <c r="AJ8" l="1"/>
</calcChain>
</file>

<file path=xl/sharedStrings.xml><?xml version="1.0" encoding="utf-8"?>
<sst xmlns="http://schemas.openxmlformats.org/spreadsheetml/2006/main" count="182" uniqueCount="60">
  <si>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</si>
  <si>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</si>
  <si>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</si>
  <si>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</si>
  <si>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</si>
  <si>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</si>
  <si>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</si>
  <si>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</si>
  <si>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</si>
  <si>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</si>
  <si>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</si>
  <si>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</si>
  <si>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</si>
  <si>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</si>
  <si>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</si>
  <si>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</si>
  <si>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</si>
  <si>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</si>
  <si>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</si>
  <si>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</si>
  <si>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</si>
  <si>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</si>
  <si>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</si>
  <si>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</si>
  <si>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备注：评价总分设置为100分，得分与等级对应关系为：90分及以上为优、80（含）-89分为良、60（含）-79分为中、60分以下为差。涉密项目不予公开。</t>
  </si>
  <si>
    <t>优</t>
  </si>
  <si>
    <t>唐山市丰南区东田庄镇人民政府</t>
  </si>
  <si>
    <t>劳务派遣人员经费（劳务费）</t>
  </si>
  <si>
    <t>财政所劳务派遣人员经费（劳务费）</t>
  </si>
  <si>
    <t>退役军人公益岗位安置费</t>
  </si>
  <si>
    <t>招商经费（发展基数）</t>
  </si>
  <si>
    <t>维稳经费（发展基数）</t>
  </si>
  <si>
    <t>乡政府劳务派遣人员经费（发展基数）</t>
  </si>
  <si>
    <t>义务工役制人员及遗属补助</t>
  </si>
  <si>
    <t>乡镇财政办公经费</t>
  </si>
  <si>
    <t>六级以上伤残军人医疗补助（区级）</t>
  </si>
  <si>
    <t>精简退职职工救济金</t>
  </si>
  <si>
    <t>计生专干补助</t>
  </si>
  <si>
    <t>信访专项救助资金</t>
  </si>
  <si>
    <t>村级组织运转经费（办公费）</t>
  </si>
  <si>
    <t>纪检专项经费</t>
  </si>
  <si>
    <t>就业见习生基本生活费补助</t>
  </si>
  <si>
    <t>服务群众专项经费</t>
  </si>
  <si>
    <t>机关运转经费（发展基数）</t>
  </si>
  <si>
    <t>基层武装工作经费</t>
  </si>
  <si>
    <t>卫生清理（发展基数）</t>
    <phoneticPr fontId="7" type="noConversion"/>
  </si>
  <si>
    <t>否</t>
    <phoneticPr fontId="7" type="noConversion"/>
  </si>
  <si>
    <t>劳务外包</t>
    <phoneticPr fontId="7" type="noConversion"/>
  </si>
  <si>
    <t>信访维稳补助资金</t>
    <phoneticPr fontId="7" type="noConversion"/>
  </si>
  <si>
    <t>信访稳定补助资金</t>
    <phoneticPr fontId="7" type="noConversion"/>
  </si>
  <si>
    <t>乡镇补助经费</t>
    <phoneticPr fontId="7" type="noConversion"/>
  </si>
  <si>
    <t>2024年农村公益事业建设财政奖补资金</t>
    <phoneticPr fontId="7" type="noConversion"/>
  </si>
  <si>
    <t>唐山市丰南区东田庄镇人民政府</t>
    <phoneticPr fontId="7" type="noConversion"/>
  </si>
  <si>
    <t>2024年农村公益事业工作经费</t>
    <phoneticPr fontId="7" type="noConversion"/>
  </si>
  <si>
    <t>应急值守指挥调度系统线路服务费（发展基数）</t>
    <phoneticPr fontId="7" type="noConversion"/>
  </si>
  <si>
    <t>2020年造林绿化</t>
    <phoneticPr fontId="7" type="noConversion"/>
  </si>
  <si>
    <t>唐津运河第三景区项目土地流转费及测绘费</t>
    <phoneticPr fontId="7" type="noConversion"/>
  </si>
  <si>
    <t>2023年度棉花大县奖励资金</t>
    <phoneticPr fontId="7" type="noConversion"/>
  </si>
  <si>
    <t>全区第五次经济普查“两员”入户调查劳务费</t>
    <phoneticPr fontId="7" type="noConversion"/>
  </si>
  <si>
    <t>以前年度债劵-唐山市丰南区东田庄乡振兴示范区建设工程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</si>
</sst>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</cellStyleXfs>
  <cellXfs count="47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10" fillId="0" borderId="1" xfId="1" applyFont="1" applyBorder="1" applyAlignment="1">
      <alignment horizontal="right" wrapText="1"/>
    </xf>
    <xf numFmtId="10" fontId="1" fillId="0" borderId="1" xfId="0" applyNumberFormat="1" applyFont="1" applyBorder="1" applyAlignment="1">
      <alignment horizontal="right" vertical="center" wrapText="1"/>
    </xf>
    <xf numFmtId="0" fontId="1" fillId="0" borderId="1" xfId="3" applyBorder="1" applyAlignment="1">
      <alignment horizontal="center" wrapText="1"/>
    </xf>
    <xf numFmtId="0" fontId="8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0" fontId="1" fillId="0" borderId="1" xfId="0" applyFont="1" applyBorder="1" applyAlignment="1"/>
    <xf numFmtId="0" fontId="1" fillId="0" borderId="0" xfId="0" applyFont="1" applyAlignment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I41"/>
  <sheetViews>
    <sheetView tabSelected="1" zoomScale="112" zoomScaleNormal="112" workbookViewId="0">
      <selection activeCell="J10" sqref="J10"/>
    </sheetView>
  </sheetViews>
  <sheetFormatPr defaultRowHeight="14.25"/>
  <cols>
    <col min="1" max="1" width="3.5" style="1" customWidth="1"/>
    <col min="2" max="2" width="14.25" style="1" customWidth="1"/>
    <col min="3" max="3" width="33.875" style="1" customWidth="1"/>
    <col min="4" max="4" width="10.5" style="1" customWidth="1"/>
    <col min="5" max="5" width="9.125" style="1" customWidth="1"/>
    <col min="6" max="8" width="9.625" style="1" hidden="1" customWidth="1"/>
    <col min="9" max="9" width="8.375" style="1" customWidth="1"/>
    <col min="10" max="10" width="7" style="1" customWidth="1"/>
    <col min="11" max="11" width="6" style="1" customWidth="1"/>
    <col min="12" max="17" width="9.625" style="1" hidden="1" customWidth="1"/>
    <col min="18" max="18" width="8.375" style="1" customWidth="1"/>
    <col min="19" max="19" width="10" style="1" customWidth="1"/>
    <col min="20" max="20" width="9.5" style="1" customWidth="1"/>
    <col min="21" max="21" width="8" style="1" customWidth="1"/>
    <col min="22" max="24" width="10.625" style="1" hidden="1" customWidth="1"/>
    <col min="25" max="25" width="8.125" style="1" customWidth="1"/>
    <col min="26" max="26" width="8.5" style="1" customWidth="1"/>
    <col min="27" max="27" width="8.375" style="1" customWidth="1"/>
    <col min="28" max="33" width="10.625" style="1" hidden="1" customWidth="1"/>
    <col min="34" max="34" width="8.125" style="1" customWidth="1"/>
    <col min="35" max="35" width="10.75" style="1" customWidth="1"/>
    <col min="36" max="36" width="10.5" style="1" customWidth="1"/>
    <col min="37" max="39" width="4.375" style="1" customWidth="1"/>
    <col min="40" max="269" width="9" style="1"/>
  </cols>
  <sheetData>
    <row r="1" spans="1:39" ht="23.1" customHeight="1">
      <c r="A1" s="30" t="s">
        <v>0</v>
      </c>
      <c r="B1" s="31"/>
      <c r="C1" s="31"/>
    </row>
    <row r="2" spans="1:39" ht="23.1" customHeight="1">
      <c r="A2" s="32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39" ht="24.95" customHeight="1">
      <c r="A3" s="2" t="s">
        <v>2</v>
      </c>
      <c r="B3" s="2"/>
      <c r="AK3" s="33"/>
      <c r="AL3" s="33"/>
      <c r="AM3" s="31"/>
    </row>
    <row r="4" spans="1:39" ht="18.95" customHeight="1">
      <c r="A4" s="34" t="s">
        <v>3</v>
      </c>
      <c r="B4" s="34" t="s">
        <v>4</v>
      </c>
      <c r="C4" s="34" t="s">
        <v>5</v>
      </c>
      <c r="D4" s="34" t="s">
        <v>6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4" t="s">
        <v>7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4" t="s">
        <v>8</v>
      </c>
      <c r="AK4" s="34" t="s">
        <v>9</v>
      </c>
      <c r="AL4" s="44" t="s">
        <v>10</v>
      </c>
      <c r="AM4" s="34" t="s">
        <v>11</v>
      </c>
    </row>
    <row r="5" spans="1:39" ht="18.95" customHeight="1">
      <c r="A5" s="35"/>
      <c r="B5" s="35"/>
      <c r="C5" s="35"/>
      <c r="D5" s="34" t="s">
        <v>12</v>
      </c>
      <c r="E5" s="36" t="s">
        <v>13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  <c r="R5" s="34" t="s">
        <v>14</v>
      </c>
      <c r="S5" s="34" t="s">
        <v>15</v>
      </c>
      <c r="T5" s="34" t="s">
        <v>12</v>
      </c>
      <c r="U5" s="36" t="s">
        <v>13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8"/>
      <c r="AH5" s="34" t="s">
        <v>14</v>
      </c>
      <c r="AI5" s="34" t="s">
        <v>15</v>
      </c>
      <c r="AJ5" s="35"/>
      <c r="AK5" s="35"/>
      <c r="AL5" s="45"/>
      <c r="AM5" s="35"/>
    </row>
    <row r="6" spans="1:39" ht="18.95" customHeight="1">
      <c r="A6" s="35"/>
      <c r="B6" s="35"/>
      <c r="C6" s="35"/>
      <c r="D6" s="35"/>
      <c r="E6" s="34" t="s">
        <v>16</v>
      </c>
      <c r="F6" s="34" t="s">
        <v>17</v>
      </c>
      <c r="G6" s="35"/>
      <c r="H6" s="35"/>
      <c r="I6" s="34" t="s">
        <v>18</v>
      </c>
      <c r="J6" s="35"/>
      <c r="K6" s="35"/>
      <c r="L6" s="39" t="s">
        <v>19</v>
      </c>
      <c r="M6" s="40"/>
      <c r="N6" s="41"/>
      <c r="O6" s="40" t="s">
        <v>20</v>
      </c>
      <c r="P6" s="40"/>
      <c r="Q6" s="41"/>
      <c r="R6" s="35"/>
      <c r="S6" s="35"/>
      <c r="T6" s="35"/>
      <c r="U6" s="42" t="s">
        <v>16</v>
      </c>
      <c r="V6" s="34" t="s">
        <v>17</v>
      </c>
      <c r="W6" s="35"/>
      <c r="X6" s="35"/>
      <c r="Y6" s="34" t="s">
        <v>18</v>
      </c>
      <c r="Z6" s="35"/>
      <c r="AA6" s="35"/>
      <c r="AB6" s="39" t="s">
        <v>19</v>
      </c>
      <c r="AC6" s="40"/>
      <c r="AD6" s="41"/>
      <c r="AE6" s="40" t="s">
        <v>20</v>
      </c>
      <c r="AF6" s="40"/>
      <c r="AG6" s="41"/>
      <c r="AH6" s="35"/>
      <c r="AI6" s="35"/>
      <c r="AJ6" s="35"/>
      <c r="AK6" s="35"/>
      <c r="AL6" s="45"/>
      <c r="AM6" s="35"/>
    </row>
    <row r="7" spans="1:39" ht="18.95" customHeight="1">
      <c r="A7" s="35"/>
      <c r="B7" s="35"/>
      <c r="C7" s="35"/>
      <c r="D7" s="35"/>
      <c r="E7" s="35"/>
      <c r="F7" s="3" t="s">
        <v>21</v>
      </c>
      <c r="G7" s="3" t="s">
        <v>22</v>
      </c>
      <c r="H7" s="3" t="s">
        <v>23</v>
      </c>
      <c r="I7" s="3" t="s">
        <v>21</v>
      </c>
      <c r="J7" s="3" t="s">
        <v>22</v>
      </c>
      <c r="K7" s="3" t="s">
        <v>23</v>
      </c>
      <c r="L7" s="3" t="s">
        <v>21</v>
      </c>
      <c r="M7" s="3" t="s">
        <v>22</v>
      </c>
      <c r="N7" s="3" t="s">
        <v>23</v>
      </c>
      <c r="O7" s="3" t="s">
        <v>21</v>
      </c>
      <c r="P7" s="3" t="s">
        <v>22</v>
      </c>
      <c r="Q7" s="3" t="s">
        <v>23</v>
      </c>
      <c r="R7" s="35"/>
      <c r="S7" s="35"/>
      <c r="T7" s="35"/>
      <c r="U7" s="35"/>
      <c r="V7" s="3" t="s">
        <v>21</v>
      </c>
      <c r="W7" s="3" t="s">
        <v>22</v>
      </c>
      <c r="X7" s="3" t="s">
        <v>23</v>
      </c>
      <c r="Y7" s="3" t="s">
        <v>21</v>
      </c>
      <c r="Z7" s="3" t="s">
        <v>22</v>
      </c>
      <c r="AA7" s="3" t="s">
        <v>23</v>
      </c>
      <c r="AB7" s="3" t="s">
        <v>21</v>
      </c>
      <c r="AC7" s="3" t="s">
        <v>22</v>
      </c>
      <c r="AD7" s="3" t="s">
        <v>23</v>
      </c>
      <c r="AE7" s="3" t="s">
        <v>21</v>
      </c>
      <c r="AF7" s="3" t="s">
        <v>22</v>
      </c>
      <c r="AG7" s="3" t="s">
        <v>23</v>
      </c>
      <c r="AH7" s="35"/>
      <c r="AI7" s="35"/>
      <c r="AJ7" s="35"/>
      <c r="AK7" s="35"/>
      <c r="AL7" s="46"/>
      <c r="AM7" s="35"/>
    </row>
    <row r="8" spans="1:39" ht="23.1" customHeight="1">
      <c r="A8" s="3"/>
      <c r="B8" s="3"/>
      <c r="C8" s="3" t="s">
        <v>12</v>
      </c>
      <c r="D8" s="5">
        <f>E8+R8+S8</f>
        <v>1824.19</v>
      </c>
      <c r="E8" s="5">
        <f>SUM(F8:Q8)</f>
        <v>989.2</v>
      </c>
      <c r="F8" s="5">
        <f t="shared" ref="F8:S8" si="0">SUM(F9:F39)</f>
        <v>0</v>
      </c>
      <c r="G8" s="5">
        <f t="shared" si="0"/>
        <v>0</v>
      </c>
      <c r="H8" s="5">
        <f t="shared" si="0"/>
        <v>0</v>
      </c>
      <c r="I8" s="5">
        <f t="shared" si="0"/>
        <v>920.56</v>
      </c>
      <c r="J8" s="5">
        <f t="shared" si="0"/>
        <v>63.07</v>
      </c>
      <c r="K8" s="5">
        <f t="shared" si="0"/>
        <v>5.57</v>
      </c>
      <c r="L8" s="5">
        <f t="shared" si="0"/>
        <v>0</v>
      </c>
      <c r="M8" s="5">
        <f t="shared" si="0"/>
        <v>0</v>
      </c>
      <c r="N8" s="5">
        <f t="shared" si="0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25.48</v>
      </c>
      <c r="S8" s="5">
        <f t="shared" si="0"/>
        <v>809.51</v>
      </c>
      <c r="T8" s="5">
        <f>U8+AH8+AI8</f>
        <v>1824.19</v>
      </c>
      <c r="U8" s="5">
        <f>SUM(V8:AG8)</f>
        <v>989.2</v>
      </c>
      <c r="V8" s="5">
        <f t="shared" ref="V8:AI8" si="1">SUM(V9:V39)</f>
        <v>0</v>
      </c>
      <c r="W8" s="5">
        <f t="shared" si="1"/>
        <v>0</v>
      </c>
      <c r="X8" s="5">
        <f t="shared" si="1"/>
        <v>0</v>
      </c>
      <c r="Y8" s="5">
        <f t="shared" si="1"/>
        <v>920.56</v>
      </c>
      <c r="Z8" s="5">
        <f t="shared" si="1"/>
        <v>63.07</v>
      </c>
      <c r="AA8" s="5">
        <f t="shared" si="1"/>
        <v>5.57</v>
      </c>
      <c r="AB8" s="5">
        <f t="shared" si="1"/>
        <v>0</v>
      </c>
      <c r="AC8" s="5">
        <f t="shared" si="1"/>
        <v>0</v>
      </c>
      <c r="AD8" s="5">
        <f t="shared" si="1"/>
        <v>0</v>
      </c>
      <c r="AE8" s="5">
        <f t="shared" si="1"/>
        <v>0</v>
      </c>
      <c r="AF8" s="5">
        <f t="shared" si="1"/>
        <v>0</v>
      </c>
      <c r="AG8" s="5">
        <f t="shared" si="1"/>
        <v>0</v>
      </c>
      <c r="AH8" s="5">
        <f t="shared" si="1"/>
        <v>25.48</v>
      </c>
      <c r="AI8" s="5">
        <f t="shared" si="1"/>
        <v>809.51</v>
      </c>
      <c r="AJ8" s="14">
        <f>T8/D8</f>
        <v>1</v>
      </c>
      <c r="AK8" s="13" t="s">
        <v>25</v>
      </c>
      <c r="AL8" s="19" t="s">
        <v>46</v>
      </c>
      <c r="AM8" s="3"/>
    </row>
    <row r="9" spans="1:39" ht="24" customHeight="1">
      <c r="A9" s="6">
        <v>1</v>
      </c>
      <c r="B9" s="15" t="s">
        <v>26</v>
      </c>
      <c r="C9" s="16" t="s">
        <v>27</v>
      </c>
      <c r="D9" s="5">
        <f>SUM(E9,S9)</f>
        <v>27.1</v>
      </c>
      <c r="E9" s="5">
        <f t="shared" ref="E9:E16" si="2">SUM(F9:K9)</f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27.1</v>
      </c>
      <c r="T9" s="5">
        <f t="shared" ref="T9:T16" si="3">SUM(U9,AI9)</f>
        <v>27.1</v>
      </c>
      <c r="U9" s="5">
        <f t="shared" ref="U9:U16" si="4">SUM(V9:AA9)</f>
        <v>0</v>
      </c>
      <c r="V9" s="7"/>
      <c r="W9" s="7"/>
      <c r="X9" s="7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>
        <v>27.1</v>
      </c>
      <c r="AJ9" s="14">
        <f>T9/D9</f>
        <v>1</v>
      </c>
      <c r="AK9" s="13" t="s">
        <v>25</v>
      </c>
      <c r="AL9" s="19" t="s">
        <v>46</v>
      </c>
      <c r="AM9" s="7"/>
    </row>
    <row r="10" spans="1:39" ht="27" customHeight="1">
      <c r="A10" s="6">
        <v>2</v>
      </c>
      <c r="B10" s="15" t="s">
        <v>26</v>
      </c>
      <c r="C10" s="16" t="s">
        <v>28</v>
      </c>
      <c r="D10" s="5">
        <f t="shared" ref="D10:D16" si="5">SUM(E10,S10)</f>
        <v>27.84</v>
      </c>
      <c r="E10" s="5">
        <f t="shared" si="2"/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>
        <v>27.84</v>
      </c>
      <c r="T10" s="5">
        <f t="shared" si="3"/>
        <v>27.84</v>
      </c>
      <c r="U10" s="5">
        <f t="shared" si="4"/>
        <v>0</v>
      </c>
      <c r="V10" s="10"/>
      <c r="W10" s="10"/>
      <c r="X10" s="10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27.84</v>
      </c>
      <c r="AJ10" s="14">
        <f t="shared" ref="AJ10:AJ33" si="6">T10/D10</f>
        <v>1</v>
      </c>
      <c r="AK10" s="13" t="s">
        <v>25</v>
      </c>
      <c r="AL10" s="19" t="s">
        <v>46</v>
      </c>
      <c r="AM10" s="4"/>
    </row>
    <row r="11" spans="1:39" ht="27" customHeight="1">
      <c r="A11" s="6">
        <v>3</v>
      </c>
      <c r="B11" s="15" t="s">
        <v>26</v>
      </c>
      <c r="C11" s="16" t="s">
        <v>29</v>
      </c>
      <c r="D11" s="5">
        <f t="shared" si="5"/>
        <v>49.14</v>
      </c>
      <c r="E11" s="5">
        <f t="shared" si="2"/>
        <v>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>
        <v>49.14</v>
      </c>
      <c r="T11" s="5">
        <f t="shared" si="3"/>
        <v>49.14</v>
      </c>
      <c r="U11" s="5">
        <f t="shared" si="4"/>
        <v>0</v>
      </c>
      <c r="V11" s="8"/>
      <c r="W11" s="8"/>
      <c r="X11" s="8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49.14</v>
      </c>
      <c r="AJ11" s="14">
        <f t="shared" si="6"/>
        <v>1</v>
      </c>
      <c r="AK11" s="13" t="s">
        <v>25</v>
      </c>
      <c r="AL11" s="19" t="s">
        <v>46</v>
      </c>
      <c r="AM11" s="4"/>
    </row>
    <row r="12" spans="1:39" ht="27" customHeight="1">
      <c r="A12" s="6">
        <v>4</v>
      </c>
      <c r="B12" s="15" t="s">
        <v>26</v>
      </c>
      <c r="C12" s="16" t="s">
        <v>45</v>
      </c>
      <c r="D12" s="5">
        <f t="shared" si="5"/>
        <v>10</v>
      </c>
      <c r="E12" s="5">
        <f t="shared" si="2"/>
        <v>0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v>10</v>
      </c>
      <c r="T12" s="5">
        <f t="shared" si="3"/>
        <v>10</v>
      </c>
      <c r="U12" s="5">
        <f t="shared" si="4"/>
        <v>0</v>
      </c>
      <c r="V12" s="8"/>
      <c r="W12" s="8"/>
      <c r="X12" s="8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>
        <v>10</v>
      </c>
      <c r="AJ12" s="14">
        <f t="shared" si="6"/>
        <v>1</v>
      </c>
      <c r="AK12" s="13" t="s">
        <v>25</v>
      </c>
      <c r="AL12" s="19" t="s">
        <v>46</v>
      </c>
      <c r="AM12" s="4"/>
    </row>
    <row r="13" spans="1:39" ht="27" customHeight="1">
      <c r="A13" s="6">
        <v>5</v>
      </c>
      <c r="B13" s="15" t="s">
        <v>26</v>
      </c>
      <c r="C13" s="16" t="s">
        <v>30</v>
      </c>
      <c r="D13" s="5">
        <f t="shared" si="5"/>
        <v>6</v>
      </c>
      <c r="E13" s="5">
        <f>SUM(F13:K13)</f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>
        <v>6</v>
      </c>
      <c r="T13" s="5">
        <f t="shared" si="3"/>
        <v>6</v>
      </c>
      <c r="U13" s="5">
        <f t="shared" si="4"/>
        <v>0</v>
      </c>
      <c r="V13" s="8"/>
      <c r="W13" s="8"/>
      <c r="X13" s="8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6</v>
      </c>
      <c r="AJ13" s="14">
        <f t="shared" si="6"/>
        <v>1</v>
      </c>
      <c r="AK13" s="13" t="s">
        <v>25</v>
      </c>
      <c r="AL13" s="19" t="s">
        <v>46</v>
      </c>
      <c r="AM13" s="4"/>
    </row>
    <row r="14" spans="1:39" ht="27" customHeight="1">
      <c r="A14" s="6">
        <v>6</v>
      </c>
      <c r="B14" s="15" t="s">
        <v>26</v>
      </c>
      <c r="C14" s="16" t="s">
        <v>31</v>
      </c>
      <c r="D14" s="5">
        <f t="shared" si="5"/>
        <v>20</v>
      </c>
      <c r="E14" s="5">
        <f t="shared" si="2"/>
        <v>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v>20</v>
      </c>
      <c r="T14" s="5">
        <f t="shared" si="3"/>
        <v>20</v>
      </c>
      <c r="U14" s="5">
        <f t="shared" si="4"/>
        <v>0</v>
      </c>
      <c r="V14" s="8"/>
      <c r="W14" s="8"/>
      <c r="X14" s="8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>
        <v>20</v>
      </c>
      <c r="AJ14" s="14">
        <f t="shared" si="6"/>
        <v>1</v>
      </c>
      <c r="AK14" s="13" t="s">
        <v>25</v>
      </c>
      <c r="AL14" s="19" t="s">
        <v>46</v>
      </c>
      <c r="AM14" s="4"/>
    </row>
    <row r="15" spans="1:39" ht="27" customHeight="1">
      <c r="A15" s="6">
        <v>7</v>
      </c>
      <c r="B15" s="15" t="s">
        <v>26</v>
      </c>
      <c r="C15" s="16" t="s">
        <v>32</v>
      </c>
      <c r="D15" s="5">
        <f t="shared" si="5"/>
        <v>65.680000000000007</v>
      </c>
      <c r="E15" s="5">
        <f t="shared" si="2"/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>
        <v>65.680000000000007</v>
      </c>
      <c r="T15" s="5">
        <f t="shared" si="3"/>
        <v>65.680000000000007</v>
      </c>
      <c r="U15" s="5">
        <f t="shared" si="4"/>
        <v>0</v>
      </c>
      <c r="V15" s="8"/>
      <c r="W15" s="8"/>
      <c r="X15" s="8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>
        <v>65.680000000000007</v>
      </c>
      <c r="AJ15" s="14">
        <f t="shared" si="6"/>
        <v>1</v>
      </c>
      <c r="AK15" s="13" t="s">
        <v>25</v>
      </c>
      <c r="AL15" s="19" t="s">
        <v>46</v>
      </c>
      <c r="AM15" s="4"/>
    </row>
    <row r="16" spans="1:39" ht="27" customHeight="1">
      <c r="A16" s="6">
        <v>8</v>
      </c>
      <c r="B16" s="15" t="s">
        <v>26</v>
      </c>
      <c r="C16" s="16" t="s">
        <v>33</v>
      </c>
      <c r="D16" s="5">
        <f t="shared" si="5"/>
        <v>1.92</v>
      </c>
      <c r="E16" s="5">
        <f t="shared" si="2"/>
        <v>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>
        <v>1.92</v>
      </c>
      <c r="T16" s="5">
        <f t="shared" si="3"/>
        <v>1.92</v>
      </c>
      <c r="U16" s="5">
        <f t="shared" si="4"/>
        <v>0</v>
      </c>
      <c r="V16" s="8"/>
      <c r="W16" s="8"/>
      <c r="X16" s="8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>
        <v>1.92</v>
      </c>
      <c r="AJ16" s="14">
        <f t="shared" si="6"/>
        <v>1</v>
      </c>
      <c r="AK16" s="13" t="s">
        <v>25</v>
      </c>
      <c r="AL16" s="19" t="s">
        <v>46</v>
      </c>
      <c r="AM16" s="4"/>
    </row>
    <row r="17" spans="1:269" ht="24" customHeight="1">
      <c r="A17" s="6">
        <v>9</v>
      </c>
      <c r="B17" s="15" t="s">
        <v>26</v>
      </c>
      <c r="C17" s="16" t="s">
        <v>34</v>
      </c>
      <c r="D17" s="5">
        <f t="shared" ref="D17:D27" si="7">SUM(E17,S17)</f>
        <v>8</v>
      </c>
      <c r="E17" s="5">
        <f t="shared" ref="E17:E27" si="8">SUM(F17:K17)</f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>
        <v>8</v>
      </c>
      <c r="T17" s="5">
        <f t="shared" ref="T17:T27" si="9">SUM(U17,AI17)</f>
        <v>8</v>
      </c>
      <c r="U17" s="5">
        <f t="shared" ref="U17:U27" si="10">SUM(V17:AA17)</f>
        <v>0</v>
      </c>
      <c r="V17" s="7"/>
      <c r="W17" s="7"/>
      <c r="X17" s="7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>
        <v>8</v>
      </c>
      <c r="AJ17" s="14">
        <f t="shared" si="6"/>
        <v>1</v>
      </c>
      <c r="AK17" s="13" t="s">
        <v>25</v>
      </c>
      <c r="AL17" s="19" t="s">
        <v>46</v>
      </c>
      <c r="AM17" s="7"/>
    </row>
    <row r="18" spans="1:269" ht="27" customHeight="1">
      <c r="A18" s="6">
        <v>10</v>
      </c>
      <c r="B18" s="15" t="s">
        <v>26</v>
      </c>
      <c r="C18" s="16" t="s">
        <v>35</v>
      </c>
      <c r="D18" s="5">
        <f t="shared" si="7"/>
        <v>24.1</v>
      </c>
      <c r="E18" s="5">
        <f t="shared" si="8"/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>
        <v>24.1</v>
      </c>
      <c r="T18" s="5">
        <f t="shared" si="9"/>
        <v>24.1</v>
      </c>
      <c r="U18" s="5">
        <f t="shared" si="10"/>
        <v>0</v>
      </c>
      <c r="V18" s="10"/>
      <c r="W18" s="10"/>
      <c r="X18" s="10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>
        <v>24.1</v>
      </c>
      <c r="AJ18" s="14">
        <f t="shared" si="6"/>
        <v>1</v>
      </c>
      <c r="AK18" s="13" t="s">
        <v>25</v>
      </c>
      <c r="AL18" s="19" t="s">
        <v>46</v>
      </c>
      <c r="AM18" s="4"/>
    </row>
    <row r="19" spans="1:269" ht="27" customHeight="1">
      <c r="A19" s="6">
        <v>11</v>
      </c>
      <c r="B19" s="15" t="s">
        <v>26</v>
      </c>
      <c r="C19" s="16" t="s">
        <v>36</v>
      </c>
      <c r="D19" s="5">
        <f t="shared" si="7"/>
        <v>0.09</v>
      </c>
      <c r="E19" s="5">
        <f t="shared" si="8"/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v>0.09</v>
      </c>
      <c r="T19" s="5">
        <f t="shared" si="9"/>
        <v>0.09</v>
      </c>
      <c r="U19" s="5">
        <f t="shared" si="10"/>
        <v>0</v>
      </c>
      <c r="V19" s="8"/>
      <c r="W19" s="8"/>
      <c r="X19" s="8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>
        <v>0.09</v>
      </c>
      <c r="AJ19" s="14">
        <f t="shared" si="6"/>
        <v>1</v>
      </c>
      <c r="AK19" s="13" t="s">
        <v>25</v>
      </c>
      <c r="AL19" s="19" t="s">
        <v>46</v>
      </c>
      <c r="AM19" s="4"/>
    </row>
    <row r="20" spans="1:269" ht="27" customHeight="1">
      <c r="A20" s="6">
        <v>12</v>
      </c>
      <c r="B20" s="15" t="s">
        <v>26</v>
      </c>
      <c r="C20" s="16" t="s">
        <v>37</v>
      </c>
      <c r="D20" s="5">
        <f t="shared" si="7"/>
        <v>37.65</v>
      </c>
      <c r="E20" s="5">
        <f t="shared" si="8"/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>
        <v>37.65</v>
      </c>
      <c r="T20" s="5">
        <f t="shared" si="9"/>
        <v>37.65</v>
      </c>
      <c r="U20" s="5">
        <f t="shared" si="10"/>
        <v>0</v>
      </c>
      <c r="V20" s="8"/>
      <c r="W20" s="8"/>
      <c r="X20" s="8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>
        <v>37.65</v>
      </c>
      <c r="AJ20" s="14">
        <f t="shared" si="6"/>
        <v>1</v>
      </c>
      <c r="AK20" s="13" t="s">
        <v>25</v>
      </c>
      <c r="AL20" s="19" t="s">
        <v>46</v>
      </c>
      <c r="AM20" s="4"/>
    </row>
    <row r="21" spans="1:269" ht="27" customHeight="1">
      <c r="A21" s="6">
        <v>13</v>
      </c>
      <c r="B21" s="15" t="s">
        <v>26</v>
      </c>
      <c r="C21" s="16" t="s">
        <v>38</v>
      </c>
      <c r="D21" s="5">
        <f t="shared" si="7"/>
        <v>18.3</v>
      </c>
      <c r="E21" s="5">
        <f t="shared" si="8"/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>
        <v>18.3</v>
      </c>
      <c r="T21" s="5">
        <f t="shared" si="9"/>
        <v>18.3</v>
      </c>
      <c r="U21" s="5">
        <f t="shared" si="10"/>
        <v>0</v>
      </c>
      <c r="V21" s="8"/>
      <c r="W21" s="8"/>
      <c r="X21" s="8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>
        <v>18.3</v>
      </c>
      <c r="AJ21" s="14">
        <f t="shared" si="6"/>
        <v>1</v>
      </c>
      <c r="AK21" s="13" t="s">
        <v>25</v>
      </c>
      <c r="AL21" s="19" t="s">
        <v>46</v>
      </c>
      <c r="AM21" s="4"/>
    </row>
    <row r="22" spans="1:269" ht="27" customHeight="1">
      <c r="A22" s="6">
        <v>14</v>
      </c>
      <c r="B22" s="15" t="s">
        <v>26</v>
      </c>
      <c r="C22" s="16" t="s">
        <v>48</v>
      </c>
      <c r="D22" s="5">
        <f t="shared" ref="D22" si="11">SUM(E22,S22)</f>
        <v>60</v>
      </c>
      <c r="E22" s="5">
        <f t="shared" ref="E22" si="12">SUM(F22:K22)</f>
        <v>0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>
        <f>60</f>
        <v>60</v>
      </c>
      <c r="T22" s="5">
        <f t="shared" ref="T22" si="13">SUM(U22,AI22)</f>
        <v>60</v>
      </c>
      <c r="U22" s="5">
        <f t="shared" ref="U22" si="14">SUM(V22:AA22)</f>
        <v>0</v>
      </c>
      <c r="V22" s="8"/>
      <c r="W22" s="8"/>
      <c r="X22" s="8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>
        <v>60</v>
      </c>
      <c r="AJ22" s="14">
        <f t="shared" ref="AJ22" si="15">T22/D22</f>
        <v>1</v>
      </c>
      <c r="AK22" s="13" t="s">
        <v>25</v>
      </c>
      <c r="AL22" s="19" t="s">
        <v>46</v>
      </c>
      <c r="AM22" s="12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</row>
    <row r="23" spans="1:269" ht="27" customHeight="1">
      <c r="A23" s="6">
        <v>15</v>
      </c>
      <c r="B23" s="15" t="s">
        <v>26</v>
      </c>
      <c r="C23" s="16" t="s">
        <v>49</v>
      </c>
      <c r="D23" s="5">
        <f>SUM(E23,S23)</f>
        <v>50</v>
      </c>
      <c r="E23" s="5">
        <f>SUM(F23:K23)</f>
        <v>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v>50</v>
      </c>
      <c r="T23" s="5">
        <f>SUM(U23,AI23)</f>
        <v>50</v>
      </c>
      <c r="U23" s="5">
        <f>SUM(V23:AA23)</f>
        <v>0</v>
      </c>
      <c r="V23" s="8"/>
      <c r="W23" s="8"/>
      <c r="X23" s="8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>
        <v>50</v>
      </c>
      <c r="AJ23" s="14">
        <f>T23/D23</f>
        <v>1</v>
      </c>
      <c r="AK23" s="13" t="s">
        <v>25</v>
      </c>
      <c r="AL23" s="19" t="s">
        <v>46</v>
      </c>
      <c r="AM23" s="4"/>
    </row>
    <row r="24" spans="1:269" ht="27" customHeight="1">
      <c r="A24" s="6">
        <v>16</v>
      </c>
      <c r="B24" s="15" t="s">
        <v>26</v>
      </c>
      <c r="C24" s="16" t="s">
        <v>39</v>
      </c>
      <c r="D24" s="5">
        <f t="shared" si="7"/>
        <v>25.6</v>
      </c>
      <c r="E24" s="5">
        <f t="shared" si="8"/>
        <v>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v>25.6</v>
      </c>
      <c r="T24" s="5">
        <f t="shared" si="9"/>
        <v>25.6</v>
      </c>
      <c r="U24" s="5">
        <f t="shared" si="10"/>
        <v>0</v>
      </c>
      <c r="V24" s="8"/>
      <c r="W24" s="8"/>
      <c r="X24" s="8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>
        <v>25.6</v>
      </c>
      <c r="AJ24" s="14">
        <f t="shared" si="6"/>
        <v>1</v>
      </c>
      <c r="AK24" s="13" t="s">
        <v>25</v>
      </c>
      <c r="AL24" s="19" t="s">
        <v>46</v>
      </c>
      <c r="AM24" s="4"/>
    </row>
    <row r="25" spans="1:269" ht="27" customHeight="1">
      <c r="A25" s="6">
        <v>17</v>
      </c>
      <c r="B25" s="15" t="s">
        <v>26</v>
      </c>
      <c r="C25" s="16" t="s">
        <v>40</v>
      </c>
      <c r="D25" s="5">
        <f t="shared" si="7"/>
        <v>5</v>
      </c>
      <c r="E25" s="5">
        <f t="shared" si="8"/>
        <v>0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5</v>
      </c>
      <c r="T25" s="5">
        <f t="shared" si="9"/>
        <v>5</v>
      </c>
      <c r="U25" s="5">
        <f t="shared" si="10"/>
        <v>0</v>
      </c>
      <c r="V25" s="8"/>
      <c r="W25" s="8"/>
      <c r="X25" s="8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>
        <v>5</v>
      </c>
      <c r="AJ25" s="14">
        <f t="shared" si="6"/>
        <v>1</v>
      </c>
      <c r="AK25" s="13" t="s">
        <v>25</v>
      </c>
      <c r="AL25" s="19" t="s">
        <v>46</v>
      </c>
      <c r="AM25" s="4"/>
    </row>
    <row r="26" spans="1:269" ht="27" customHeight="1">
      <c r="A26" s="6">
        <v>18</v>
      </c>
      <c r="B26" s="15" t="s">
        <v>26</v>
      </c>
      <c r="C26" s="18" t="s">
        <v>47</v>
      </c>
      <c r="D26" s="5">
        <f t="shared" si="7"/>
        <v>1.63</v>
      </c>
      <c r="E26" s="5">
        <f t="shared" si="8"/>
        <v>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v>1.63</v>
      </c>
      <c r="T26" s="5">
        <f t="shared" si="9"/>
        <v>1.63</v>
      </c>
      <c r="U26" s="5">
        <f t="shared" si="10"/>
        <v>0</v>
      </c>
      <c r="V26" s="8"/>
      <c r="W26" s="8"/>
      <c r="X26" s="8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>
        <v>1.63</v>
      </c>
      <c r="AJ26" s="14">
        <f t="shared" si="6"/>
        <v>1</v>
      </c>
      <c r="AK26" s="13" t="s">
        <v>25</v>
      </c>
      <c r="AL26" s="19" t="s">
        <v>46</v>
      </c>
      <c r="AM26" s="4"/>
    </row>
    <row r="27" spans="1:269" ht="27" customHeight="1">
      <c r="A27" s="6">
        <v>19</v>
      </c>
      <c r="B27" s="15" t="s">
        <v>26</v>
      </c>
      <c r="C27" s="16" t="s">
        <v>41</v>
      </c>
      <c r="D27" s="5">
        <f t="shared" si="7"/>
        <v>1.32</v>
      </c>
      <c r="E27" s="5">
        <f t="shared" si="8"/>
        <v>0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>
        <v>1.32</v>
      </c>
      <c r="T27" s="5">
        <f t="shared" si="9"/>
        <v>1.32</v>
      </c>
      <c r="U27" s="5">
        <f t="shared" si="10"/>
        <v>0</v>
      </c>
      <c r="V27" s="8"/>
      <c r="W27" s="8"/>
      <c r="X27" s="8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>
        <v>1.32</v>
      </c>
      <c r="AJ27" s="14">
        <f t="shared" si="6"/>
        <v>1</v>
      </c>
      <c r="AK27" s="13" t="s">
        <v>25</v>
      </c>
      <c r="AL27" s="19" t="s">
        <v>46</v>
      </c>
      <c r="AM27" s="4"/>
    </row>
    <row r="28" spans="1:269" ht="24" customHeight="1">
      <c r="A28" s="6">
        <v>20</v>
      </c>
      <c r="B28" s="15" t="s">
        <v>26</v>
      </c>
      <c r="C28" s="16" t="s">
        <v>42</v>
      </c>
      <c r="D28" s="5">
        <f t="shared" ref="D28:D33" si="16">SUM(E28,S28)</f>
        <v>136.78</v>
      </c>
      <c r="E28" s="5">
        <f t="shared" ref="E28:E33" si="17">SUM(F28:K28)</f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136.78</v>
      </c>
      <c r="T28" s="5">
        <f t="shared" ref="T28:T33" si="18">SUM(U28,AI28)</f>
        <v>136.78</v>
      </c>
      <c r="U28" s="5">
        <f t="shared" ref="U28:U33" si="19">SUM(V28:AA28)</f>
        <v>0</v>
      </c>
      <c r="V28" s="7"/>
      <c r="W28" s="7"/>
      <c r="X28" s="7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>
        <v>136.78</v>
      </c>
      <c r="AJ28" s="14">
        <f t="shared" si="6"/>
        <v>1</v>
      </c>
      <c r="AK28" s="13" t="s">
        <v>25</v>
      </c>
      <c r="AL28" s="19" t="s">
        <v>46</v>
      </c>
      <c r="AM28" s="7"/>
    </row>
    <row r="29" spans="1:269" ht="27" customHeight="1">
      <c r="A29" s="6">
        <v>21</v>
      </c>
      <c r="B29" s="15" t="s">
        <v>26</v>
      </c>
      <c r="C29" s="17" t="s">
        <v>50</v>
      </c>
      <c r="D29" s="5">
        <f t="shared" si="16"/>
        <v>18</v>
      </c>
      <c r="E29" s="5">
        <f t="shared" si="17"/>
        <v>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>
        <v>18</v>
      </c>
      <c r="T29" s="5">
        <f t="shared" si="18"/>
        <v>18</v>
      </c>
      <c r="U29" s="5">
        <f t="shared" si="19"/>
        <v>0</v>
      </c>
      <c r="V29" s="10"/>
      <c r="W29" s="10"/>
      <c r="X29" s="10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>
        <v>18</v>
      </c>
      <c r="AJ29" s="14">
        <f t="shared" si="6"/>
        <v>1</v>
      </c>
      <c r="AK29" s="13" t="s">
        <v>25</v>
      </c>
      <c r="AL29" s="19" t="s">
        <v>46</v>
      </c>
      <c r="AM29" s="4"/>
    </row>
    <row r="30" spans="1:269" ht="27" customHeight="1">
      <c r="A30" s="6">
        <v>22</v>
      </c>
      <c r="B30" s="15" t="s">
        <v>26</v>
      </c>
      <c r="C30" s="16" t="s">
        <v>43</v>
      </c>
      <c r="D30" s="5">
        <f t="shared" si="16"/>
        <v>48.25</v>
      </c>
      <c r="E30" s="5">
        <f t="shared" si="17"/>
        <v>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v>48.25</v>
      </c>
      <c r="T30" s="5">
        <f t="shared" si="18"/>
        <v>48.25</v>
      </c>
      <c r="U30" s="5">
        <f t="shared" si="19"/>
        <v>0</v>
      </c>
      <c r="V30" s="8"/>
      <c r="W30" s="8"/>
      <c r="X30" s="8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>
        <v>48.25</v>
      </c>
      <c r="AJ30" s="14">
        <f t="shared" si="6"/>
        <v>1</v>
      </c>
      <c r="AK30" s="13" t="s">
        <v>25</v>
      </c>
      <c r="AL30" s="19" t="s">
        <v>46</v>
      </c>
      <c r="AM30" s="4"/>
    </row>
    <row r="31" spans="1:269" ht="27" customHeight="1">
      <c r="A31" s="6">
        <v>23</v>
      </c>
      <c r="B31" s="15" t="s">
        <v>26</v>
      </c>
      <c r="C31" s="16" t="s">
        <v>44</v>
      </c>
      <c r="D31" s="5">
        <f t="shared" si="16"/>
        <v>3</v>
      </c>
      <c r="E31" s="5">
        <f t="shared" si="17"/>
        <v>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3</v>
      </c>
      <c r="T31" s="5">
        <f t="shared" si="18"/>
        <v>3</v>
      </c>
      <c r="U31" s="5">
        <f t="shared" si="19"/>
        <v>0</v>
      </c>
      <c r="V31" s="8"/>
      <c r="W31" s="8"/>
      <c r="X31" s="8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>
        <v>3</v>
      </c>
      <c r="AJ31" s="14">
        <f t="shared" si="6"/>
        <v>1</v>
      </c>
      <c r="AK31" s="13" t="s">
        <v>25</v>
      </c>
      <c r="AL31" s="19" t="s">
        <v>46</v>
      </c>
      <c r="AM31" s="4"/>
    </row>
    <row r="32" spans="1:269" ht="27" customHeight="1">
      <c r="A32" s="6">
        <v>24</v>
      </c>
      <c r="B32" s="15" t="s">
        <v>26</v>
      </c>
      <c r="C32" s="17" t="s">
        <v>51</v>
      </c>
      <c r="D32" s="5">
        <f t="shared" ref="D32" si="20">SUM(E32,S32)</f>
        <v>68.64</v>
      </c>
      <c r="E32" s="5">
        <f t="shared" ref="E32" si="21">SUM(F32:K32)</f>
        <v>68.64</v>
      </c>
      <c r="F32" s="8"/>
      <c r="G32" s="8"/>
      <c r="H32" s="8"/>
      <c r="I32" s="8"/>
      <c r="J32" s="8">
        <v>63.07</v>
      </c>
      <c r="K32" s="8">
        <v>5.57</v>
      </c>
      <c r="L32" s="8"/>
      <c r="M32" s="8"/>
      <c r="N32" s="8"/>
      <c r="O32" s="8"/>
      <c r="P32" s="8"/>
      <c r="Q32" s="8"/>
      <c r="R32" s="8"/>
      <c r="S32" s="8"/>
      <c r="T32" s="5">
        <f t="shared" ref="T32" si="22">SUM(U32,AI32)</f>
        <v>68.64</v>
      </c>
      <c r="U32" s="5">
        <f t="shared" ref="U32" si="23">SUM(V32:AA32)</f>
        <v>68.64</v>
      </c>
      <c r="V32" s="8"/>
      <c r="W32" s="8"/>
      <c r="X32" s="8"/>
      <c r="Y32" s="23"/>
      <c r="Z32" s="23">
        <v>63.07</v>
      </c>
      <c r="AA32" s="23">
        <v>5.57</v>
      </c>
      <c r="AB32" s="23"/>
      <c r="AC32" s="23"/>
      <c r="AD32" s="23"/>
      <c r="AE32" s="23"/>
      <c r="AF32" s="23"/>
      <c r="AG32" s="23"/>
      <c r="AH32" s="23"/>
      <c r="AI32" s="23"/>
      <c r="AJ32" s="14">
        <f t="shared" ref="AJ32" si="24">T32/D32</f>
        <v>1</v>
      </c>
      <c r="AK32" s="13" t="s">
        <v>25</v>
      </c>
      <c r="AL32" s="19" t="s">
        <v>46</v>
      </c>
      <c r="AM32" s="26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</row>
    <row r="33" spans="1:269" ht="27" customHeight="1">
      <c r="A33" s="6">
        <v>25</v>
      </c>
      <c r="B33" s="15" t="s">
        <v>26</v>
      </c>
      <c r="C33" s="17" t="s">
        <v>53</v>
      </c>
      <c r="D33" s="5">
        <f t="shared" si="16"/>
        <v>2.5</v>
      </c>
      <c r="E33" s="5">
        <f t="shared" si="17"/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>
        <v>2.5</v>
      </c>
      <c r="T33" s="5">
        <f t="shared" si="18"/>
        <v>2.5</v>
      </c>
      <c r="U33" s="5">
        <f t="shared" si="19"/>
        <v>0</v>
      </c>
      <c r="V33" s="8"/>
      <c r="W33" s="8"/>
      <c r="X33" s="8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>
        <v>2.5</v>
      </c>
      <c r="AJ33" s="14">
        <f t="shared" si="6"/>
        <v>1</v>
      </c>
      <c r="AK33" s="13" t="s">
        <v>25</v>
      </c>
      <c r="AL33" s="19" t="s">
        <v>46</v>
      </c>
      <c r="AM33" s="4"/>
    </row>
    <row r="34" spans="1:269" ht="27" customHeight="1">
      <c r="A34" s="6">
        <v>26</v>
      </c>
      <c r="B34" s="15" t="s">
        <v>26</v>
      </c>
      <c r="C34" s="29" t="s">
        <v>54</v>
      </c>
      <c r="D34" s="5">
        <f t="shared" ref="D34:D37" si="25">SUM(E34,S34)</f>
        <v>2.4</v>
      </c>
      <c r="E34" s="5">
        <f t="shared" ref="E34:E37" si="26">SUM(F34:K34)</f>
        <v>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v>2.4</v>
      </c>
      <c r="T34" s="5">
        <f t="shared" ref="T34:T38" si="27">SUM(U34,AI34)</f>
        <v>2.4</v>
      </c>
      <c r="U34" s="5">
        <f t="shared" ref="U34:U39" si="28">SUM(V34:AA34)</f>
        <v>0</v>
      </c>
      <c r="V34" s="8"/>
      <c r="W34" s="8"/>
      <c r="X34" s="8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>
        <v>2.4</v>
      </c>
      <c r="AJ34" s="14">
        <f t="shared" ref="AJ34:AJ39" si="29">T34/D34</f>
        <v>1</v>
      </c>
      <c r="AK34" s="13" t="s">
        <v>25</v>
      </c>
      <c r="AL34" s="19" t="s">
        <v>46</v>
      </c>
      <c r="AM34" s="20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</row>
    <row r="35" spans="1:269" ht="27" customHeight="1">
      <c r="A35" s="6">
        <v>27</v>
      </c>
      <c r="B35" s="15" t="s">
        <v>26</v>
      </c>
      <c r="C35" s="28" t="s">
        <v>55</v>
      </c>
      <c r="D35" s="5">
        <f t="shared" si="25"/>
        <v>2.88</v>
      </c>
      <c r="E35" s="5">
        <f t="shared" si="26"/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2.88</v>
      </c>
      <c r="T35" s="5">
        <f t="shared" si="27"/>
        <v>2.88</v>
      </c>
      <c r="U35" s="5">
        <f t="shared" si="28"/>
        <v>0</v>
      </c>
      <c r="V35" s="8"/>
      <c r="W35" s="8"/>
      <c r="X35" s="8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>
        <v>2.88</v>
      </c>
      <c r="AJ35" s="14">
        <f t="shared" si="29"/>
        <v>1</v>
      </c>
      <c r="AK35" s="13" t="s">
        <v>25</v>
      </c>
      <c r="AL35" s="19" t="s">
        <v>46</v>
      </c>
      <c r="AM35" s="20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</row>
    <row r="36" spans="1:269" ht="27" customHeight="1">
      <c r="A36" s="6">
        <v>28</v>
      </c>
      <c r="B36" s="15" t="s">
        <v>26</v>
      </c>
      <c r="C36" s="29" t="s">
        <v>56</v>
      </c>
      <c r="D36" s="5">
        <f t="shared" si="25"/>
        <v>155.6</v>
      </c>
      <c r="E36" s="5">
        <f t="shared" si="26"/>
        <v>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>
        <v>155.6</v>
      </c>
      <c r="T36" s="5">
        <f t="shared" si="27"/>
        <v>155.6</v>
      </c>
      <c r="U36" s="5">
        <f t="shared" si="28"/>
        <v>0</v>
      </c>
      <c r="V36" s="8"/>
      <c r="W36" s="8"/>
      <c r="X36" s="8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>
        <v>155.6</v>
      </c>
      <c r="AJ36" s="14">
        <f t="shared" si="29"/>
        <v>1</v>
      </c>
      <c r="AK36" s="13" t="s">
        <v>25</v>
      </c>
      <c r="AL36" s="19" t="s">
        <v>46</v>
      </c>
      <c r="AM36" s="20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</row>
    <row r="37" spans="1:269" ht="27" customHeight="1">
      <c r="A37" s="6">
        <v>29</v>
      </c>
      <c r="B37" s="15" t="s">
        <v>52</v>
      </c>
      <c r="C37" s="28" t="s">
        <v>57</v>
      </c>
      <c r="D37" s="5">
        <f t="shared" si="25"/>
        <v>920.56</v>
      </c>
      <c r="E37" s="5">
        <f t="shared" si="26"/>
        <v>920.56</v>
      </c>
      <c r="F37" s="8"/>
      <c r="G37" s="8"/>
      <c r="H37" s="8"/>
      <c r="I37" s="8">
        <v>920.56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5">
        <f t="shared" si="27"/>
        <v>920.56</v>
      </c>
      <c r="U37" s="5">
        <f t="shared" si="28"/>
        <v>920.56</v>
      </c>
      <c r="V37" s="8"/>
      <c r="W37" s="8"/>
      <c r="X37" s="8"/>
      <c r="Y37" s="23">
        <v>920.56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14">
        <f t="shared" si="29"/>
        <v>1</v>
      </c>
      <c r="AK37" s="13" t="s">
        <v>25</v>
      </c>
      <c r="AL37" s="19" t="s">
        <v>46</v>
      </c>
      <c r="AM37" s="20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</row>
    <row r="38" spans="1:269" ht="27" customHeight="1">
      <c r="A38" s="6">
        <v>30</v>
      </c>
      <c r="B38" s="15" t="s">
        <v>26</v>
      </c>
      <c r="C38" s="29" t="s">
        <v>58</v>
      </c>
      <c r="D38" s="5">
        <f>SUM(E38,S38)</f>
        <v>0.73</v>
      </c>
      <c r="E38" s="5">
        <f>SUM(F38:K38)</f>
        <v>0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0.73</v>
      </c>
      <c r="T38" s="5">
        <f t="shared" si="27"/>
        <v>0.73</v>
      </c>
      <c r="U38" s="5">
        <f t="shared" si="28"/>
        <v>0</v>
      </c>
      <c r="V38" s="8"/>
      <c r="W38" s="8"/>
      <c r="X38" s="8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>
        <v>0.73</v>
      </c>
      <c r="AJ38" s="14">
        <f t="shared" si="29"/>
        <v>1</v>
      </c>
      <c r="AK38" s="13" t="s">
        <v>25</v>
      </c>
      <c r="AL38" s="19" t="s">
        <v>46</v>
      </c>
      <c r="AM38" s="25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</row>
    <row r="39" spans="1:269" ht="27" customHeight="1">
      <c r="A39" s="6">
        <v>31</v>
      </c>
      <c r="B39" s="15" t="s">
        <v>26</v>
      </c>
      <c r="C39" s="18" t="s">
        <v>59</v>
      </c>
      <c r="D39" s="5">
        <f>SUM(E39,R39,S39)</f>
        <v>25.48</v>
      </c>
      <c r="E39" s="5">
        <f t="shared" ref="E39" si="30">SUM(F39:K39)</f>
        <v>0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>
        <v>25.48</v>
      </c>
      <c r="S39" s="8"/>
      <c r="T39" s="5">
        <f>SUM(U39,AH39,AI39)</f>
        <v>25.48</v>
      </c>
      <c r="U39" s="5">
        <f t="shared" si="28"/>
        <v>0</v>
      </c>
      <c r="V39" s="8"/>
      <c r="W39" s="8"/>
      <c r="X39" s="8"/>
      <c r="Y39" s="23"/>
      <c r="Z39" s="23"/>
      <c r="AA39" s="23"/>
      <c r="AB39" s="23"/>
      <c r="AC39" s="23"/>
      <c r="AD39" s="23"/>
      <c r="AE39" s="23"/>
      <c r="AF39" s="23"/>
      <c r="AG39" s="23"/>
      <c r="AH39" s="23">
        <v>25.48</v>
      </c>
      <c r="AI39" s="23"/>
      <c r="AJ39" s="14">
        <f t="shared" si="29"/>
        <v>1</v>
      </c>
      <c r="AK39" s="13" t="s">
        <v>25</v>
      </c>
      <c r="AL39" s="19" t="s">
        <v>46</v>
      </c>
      <c r="AM39" s="25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  <c r="IW39" s="24"/>
      <c r="IX39" s="24"/>
      <c r="IY39" s="24"/>
      <c r="IZ39" s="24"/>
      <c r="JA39" s="24"/>
      <c r="JB39" s="24"/>
      <c r="JC39" s="24"/>
      <c r="JD39" s="24"/>
      <c r="JE39" s="24"/>
      <c r="JF39" s="24"/>
      <c r="JG39" s="24"/>
      <c r="JH39" s="24"/>
      <c r="JI39" s="24"/>
    </row>
    <row r="40" spans="1:269" ht="13.5" customHeight="1"/>
    <row r="41" spans="1:269" ht="21.95" customHeight="1">
      <c r="C41" s="43" t="s">
        <v>24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</sheetData>
  <mergeCells count="31">
    <mergeCell ref="AH5:AH7"/>
    <mergeCell ref="AI5:AI7"/>
    <mergeCell ref="AJ4:AJ7"/>
    <mergeCell ref="AK4:AK7"/>
    <mergeCell ref="AL4:AL7"/>
    <mergeCell ref="U6:U7"/>
    <mergeCell ref="C41:S41"/>
    <mergeCell ref="A4:A7"/>
    <mergeCell ref="B4:B7"/>
    <mergeCell ref="C4:C7"/>
    <mergeCell ref="D5:D7"/>
    <mergeCell ref="E6:E7"/>
    <mergeCell ref="R5:R7"/>
    <mergeCell ref="S5:S7"/>
    <mergeCell ref="E5:Q5"/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</mergeCells>
  <phoneticPr fontId="7" type="noConversion"/>
  <printOptions horizontalCentered="1"/>
  <pageMargins left="0.23622047244094491" right="0.15748031496062992" top="0.39370078740157483" bottom="0.27559055118110237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revision>0</cp:revision>
  <cp:lastPrinted>2025-02-21T01:22:30Z</cp:lastPrinted>
  <dcterms:created xsi:type="dcterms:W3CDTF">2022-10-21T02:56:00Z</dcterms:created>
  <dcterms:modified xsi:type="dcterms:W3CDTF">2025-04-08T01:32:47Z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