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60" yWindow="370" windowWidth="22710" windowHeight="11850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<sst xmlns="http://schemas.openxmlformats.org/spreadsheetml/2006/main" count="131" uniqueCount="47">
  <si>
    <t>附件1：</t>
  </si>
  <si>
    <t>丰南区2024年度财政支出绩效评价情况表（预算部门）</t>
  </si>
  <si>
    <t>部门名称（盖章）：丰南区委宣传部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</si>
  <si>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</si>
  <si>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</si>
  <si>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</si>
  <si>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</si>
  <si>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</si>
  <si>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</si>
  <si>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</si>
  <si>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</si>
  <si>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</si>
  <si>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</si>
  <si>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</si>
  <si>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</si>
  <si>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</si>
  <si>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</si>
  <si>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</si>
  <si>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</si>
  <si>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</si>
  <si>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</si>
  <si>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</si>
  <si>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</si>
  <si>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</si>
  <si>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丰南区委宣传部</t>
  </si>
  <si>
    <t>业务工作经费</t>
  </si>
  <si>
    <t>优</t>
  </si>
  <si>
    <t>否</t>
  </si>
  <si>
    <t>在唐山劳动日报宣传丰南所需经费</t>
  </si>
  <si>
    <t>新时代文明实践中心运转经费</t>
  </si>
  <si>
    <t>新时代文明实践中心建设经费</t>
  </si>
  <si>
    <t>扫黄打非工作经费</t>
  </si>
  <si>
    <t>曲艺春晚-曲艺助力乡村振兴文化惠民活动经费</t>
  </si>
  <si>
    <t>国防教育</t>
  </si>
  <si>
    <t>就业见习补贴</t>
  </si>
  <si>
    <t>就业见习补贴（区级垫付）</t>
  </si>
  <si>
    <t>农村公益电影放映</t>
  </si>
  <si>
    <t>劳务派遣人员费用（劳务费）</t>
  </si>
  <si>
    <t>业务服务外包经费</t>
  </si>
  <si>
    <t>年满60周岁老电影放映员补贴</t>
  </si>
  <si>
    <t>提前下达2024年省级国家电影事业发展专项资金 唐财教[2023]85号</t>
  </si>
  <si>
    <t>提前下达2024年中央补助地方国家电影事业发展专项资金 唐财教[2023]84号</t>
  </si>
  <si>
    <t>2024年省级公共文化服务体系建设市级配套专项资金唐财教【2024】9号</t>
  </si>
  <si>
    <t>2024年省级公共文化服务体系建设补助资金 唐财教[2023]95号</t>
  </si>
  <si>
    <t>提前下达2024年中央支持地方公共文化服务体系建设补助资金 唐财教[2023]96号</t>
  </si>
  <si>
    <t>2024年中央支持地方公共文化服务体系建设补助资金 唐财教[2024]20号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</si>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</sst>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0.00%"/>
    <numFmt numFmtId="183" formatCode="_ &quot;¥&quot;* #,##0_ ;_ &quot;¥&quot;* \-#,##0_ ;_ &quot;¥&quot;* &quot;-&quot;_ ;_ @_ "/>
    <numFmt numFmtId="184" formatCode="_ * #,##0_ ;_ * -#,##0_ ;_ * &quot;-&quot;_ ;_ @_ "/>
  </numFmts>
  <fonts count="60" x14ac:knownFonts="60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 applyProtection="0">
      <alignment vertical="center"/>
    </xf>
  </cellStyleXfs>
  <cellXfs count="26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" applyFont="1" fillId="0" borderId="41" applyBorder="1" applyAlignment="1" xfId="0">
      <alignment horizontal="left" vertical="center" wrapText="1"/>
    </xf>
    <xf numFmtId="0" fontId="5" applyFont="1" fillId="0" borderId="42" applyBorder="1" applyAlignment="1" xfId="0">
      <alignment horizontal="left" vertical="center" wrapText="1"/>
    </xf>
    <xf numFmtId="0" fontId="1" applyFont="1" fillId="0" borderId="0" applyAlignment="1" xfId="0">
      <alignment horizontal="left" vertical="center" wrapText="1"/>
    </xf>
    <xf numFmtId="0" fontId="5" applyFont="1" fillId="0" borderId="0" applyAlignment="1" xfId="0">
      <alignment horizontal="left" vertical="center" wrapText="1"/>
    </xf>
    <xf numFmtId="176" applyNumberFormat="1" fontId="5" applyFont="1" fillId="0" borderId="43" applyBorder="1" applyAlignment="1" xfId="0">
      <alignment horizontal="left" vertical="center" wrapText="1"/>
    </xf>
    <xf numFmtId="0" fontId="5" applyFont="1" fillId="0" borderId="0" applyAlignment="1" xfId="0"/>
    <xf numFmtId="182" applyNumberFormat="1" fontId="0" fillId="0" borderId="0" applyAlignment="1" xfId="0">
      <alignment vertical="center"/>
    </xf>
    <xf numFmtId="182" applyNumberFormat="1" fontId="1" applyFont="1" fillId="0" borderId="44" applyBorder="1" applyAlignment="1" xfId="0">
      <alignment horizontal="right"/>
    </xf>
    <xf numFmtId="182" applyNumberFormat="1" fontId="6" applyFont="1" fillId="0" borderId="45" applyBorder="1" applyAlignment="1" xfId="0">
      <alignment horizontal="right"/>
    </xf>
    <xf numFmtId="182" applyNumberFormat="1" fontId="1" applyFont="1" fillId="0" borderId="46" applyBorder="1" applyAlignment="1" xfId="0">
      <alignment horizontal="right" wrapText="1"/>
    </xf>
    <xf numFmtId="182" applyNumberFormat="1" fontId="1" applyFont="1" fillId="0" borderId="47" applyBorder="1" applyAlignment="1" xfId="0">
      <alignment horizontal="right" vertical="center" wrapText="1"/>
    </xf>
    <xf numFmtId="0" fontId="0" fillId="0" borderId="48" applyBorder="1" applyAlignment="1" xfId="0">
      <alignment vertical="center"/>
    </xf>
    <xf numFmtId="0" fontId="5" applyFont="1" fillId="0" borderId="49" applyBorder="1" applyAlignment="1" xfId="0">
      <alignment horizontal="center" vertical="center" wrapText="1"/>
    </xf>
    <xf numFmtId="0" fontId="6" applyFont="1" fillId="0" borderId="50" applyBorder="1" applyAlignment="1" xfId="0"/>
    <xf numFmtId="0" fontId="6" applyFont="1" fillId="0" borderId="51" applyBorder="1" applyAlignment="1" xfId="0">
      <alignment horizontal="center" vertical="center" wrapText="1"/>
    </xf>
    <xf numFmtId="182" applyNumberFormat="1" fontId="6" applyFont="1" fillId="0" borderId="52" applyBorder="1" applyAlignment="1" xfId="0">
      <alignment horizontal="right" vertical="center" wrapText="1"/>
    </xf>
    <xf numFmtId="0" fontId="6" applyFont="1" fillId="0" borderId="53" applyBorder="1" applyAlignment="1" xfId="0">
      <alignment horizontal="left" vertical="center" wrapText="1"/>
    </xf>
    <xf numFmtId="0" fontId="6" applyFont="1" fillId="0" borderId="54" applyBorder="1" applyAlignment="1" xfId="0">
      <alignment horizontal="right" wrapText="1"/>
    </xf>
    <xf numFmtId="0" fontId="6" applyFont="1" fillId="0" borderId="55" applyBorder="1" applyAlignment="1" xfId="0">
      <alignment horizontal="right" vertical="center" wrapText="1"/>
    </xf>
    <xf numFmtId="0" fontId="6" applyFont="1" fillId="0" borderId="0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6" applyFont="1" fillId="0" borderId="56" applyBorder="1" applyAlignment="1" xfId="0">
      <alignment horizontal="center"/>
    </xf>
    <xf numFmtId="182" applyNumberFormat="1" fontId="6" applyFont="1" fillId="0" borderId="57" applyBorder="1" applyAlignment="1" xfId="0">
      <alignment horizontal="center" vertical="center" wrapText="1"/>
    </xf>
    <xf numFmtId="0" fontId="6" applyFont="1" fillId="0" borderId="58" applyBorder="1" applyAlignment="1" xfId="0">
      <alignment horizontal="center" wrapText="1"/>
    </xf>
    <xf numFmtId="0" fontId="5" applyFont="1" fillId="0" borderId="59" applyBorder="1" applyAlignment="1" xfId="0"/>
    <xf numFmtId="182" applyNumberFormat="1" fontId="5" applyFont="1" fillId="0" borderId="60" applyBorder="1" applyAlignment="1" xfId="0">
      <alignment horizontal="right" vertical="center" wrapText="1"/>
    </xf>
    <xf numFmtId="0" fontId="5" applyFont="1" fillId="0" borderId="61" applyBorder="1" applyAlignment="1" xfId="0">
      <alignment horizontal="right"/>
    </xf>
    <xf numFmtId="0" fontId="5" applyFont="1" fillId="0" borderId="62" applyBorder="1" applyAlignment="1" xfId="0">
      <alignment horizontal="right" vertical="center" wrapText="1"/>
    </xf>
    <xf numFmtId="0" fontId="5" applyFont="1" fillId="0" borderId="63" applyBorder="1" applyAlignment="1" xfId="0">
      <alignment horizontal="center"/>
    </xf>
    <xf numFmtId="182" applyNumberFormat="1" fontId="5" applyFont="1" fillId="0" borderId="64" applyBorder="1" applyAlignment="1" xfId="0">
      <alignment horizontal="center" vertical="center" wrapText="1"/>
    </xf>
    <xf numFmtId="0" fontId="5" applyFont="1" fillId="0" borderId="65" applyBorder="1" applyAlignment="1" xfId="0">
      <alignment horizontal="center" wrapText="1"/>
    </xf>
    <xf numFmtId="0" fontId="0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76" applyBorder="1" applyAlignment="1" xfId="0"/>
    <xf numFmtId="0" fontId="1" applyFont="1" fillId="0" borderId="77" applyBorder="1" applyAlignment="1" xfId="0">
      <alignment horizontal="center" vertical="center" wrapText="1"/>
    </xf>
    <xf numFmtId="0" fontId="1" applyFont="1" fillId="0" borderId="78" applyBorder="1" applyAlignment="1" xfId="0">
      <alignment horizontal="center" vertical="center" wrapText="1"/>
    </xf>
    <xf numFmtId="0" fontId="1" applyFont="1" fillId="0" borderId="79" applyBorder="1" applyAlignment="1" xfId="0">
      <alignment horizontal="center" vertical="center" wrapText="1"/>
    </xf>
    <xf numFmtId="0" fontId="1" applyFont="1" fillId="0" borderId="80" applyBorder="1" applyAlignment="1" xfId="0">
      <alignment horizontal="center" vertical="center" wrapText="1"/>
    </xf>
    <xf numFmtId="0" fontId="1" applyFont="1" fillId="0" borderId="81" applyBorder="1" applyAlignment="1" xfId="0">
      <alignment horizontal="center"/>
    </xf>
    <xf numFmtId="0" fontId="1" applyFont="1" fillId="0" borderId="82" applyBorder="1" applyAlignment="1" xfId="0">
      <alignment horizontal="center"/>
    </xf>
    <xf numFmtId="0" fontId="1" applyFont="1" fillId="0" borderId="83" applyBorder="1" applyAlignment="1" xfId="0">
      <alignment horizontal="center"/>
    </xf>
    <xf numFmtId="0" fontId="5" applyFont="1" applyFill="1" fillId="0" borderId="84" applyBorder="1" applyAlignment="1" xfId="0">
      <alignment horizontal="center" vertical="center" wrapText="1"/>
    </xf>
    <xf numFmtId="0" fontId="1" applyFont="1" fillId="0" borderId="85" applyBorder="1" applyAlignment="1" xfId="0">
      <alignment horizontal="center" vertical="center" wrapText="1"/>
    </xf>
    <xf numFmtId="0" fontId="1" applyFont="1" fillId="0" borderId="86" applyBorder="1" applyAlignment="1" xfId="0">
      <alignment horizontal="center" vertical="center" wrapText="1"/>
    </xf>
    <xf numFmtId="0" fontId="1" applyFont="1" fillId="0" borderId="87" applyBorder="1" applyAlignment="1" xfId="0">
      <alignment horizontal="center" vertical="center" wrapText="1"/>
    </xf>
    <xf numFmtId="0" fontId="41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4" applyFont="1" fillId="60" applyFill="1" borderId="88" applyBorder="1" applyAlignment="1" xfId="0">
      <alignment vertical="center"/>
    </xf>
    <xf numFmtId="0" fontId="45" applyFont="1" fillId="61" applyFill="1" borderId="89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90" applyBorder="1" applyAlignment="1" xfId="0">
      <alignment vertical="center"/>
    </xf>
    <xf numFmtId="0" fontId="49" applyFont="1" fillId="60" applyFill="1" borderId="91" applyBorder="1" applyAlignment="1" xfId="0">
      <alignment vertical="center"/>
    </xf>
    <xf numFmtId="0" fontId="50" applyFont="1" fillId="62" applyFill="1" borderId="92" applyBorder="1" applyAlignment="1" xfId="0">
      <alignment vertical="center"/>
    </xf>
    <xf numFmtId="0" fontId="0" fillId="63" applyFill="1" borderId="93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94" applyBorder="1" applyAlignment="1" xfId="0">
      <alignment vertical="center"/>
    </xf>
    <xf numFmtId="0" fontId="53" applyFont="1" fillId="0" borderId="95" applyBorder="1" applyAlignment="1" xfId="0">
      <alignment vertical="center"/>
    </xf>
    <xf numFmtId="0" fontId="54" applyFont="1" fillId="0" borderId="96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97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58" applyFont="1" fillId="0" borderId="98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33"/>
  <sheetViews>
    <sheetView tabSelected="1" zoomScaleNormal="100" topLeftCell="A13" workbookViewId="0">
      <selection activeCell="I24" activeCellId="0" sqref="I24"/>
    </sheetView>
  </sheetViews>
  <sheetFormatPr defaultRowHeight="14.25" defaultColWidth="8.87513542175293" x14ac:dyDescent="0.15"/>
  <cols>
    <col min="1" max="1" width="3.5" customWidth="1" style="2"/>
    <col min="2" max="2" width="9.625" customWidth="1" style="2"/>
    <col min="3" max="3" width="27.625" customWidth="1" style="2"/>
    <col min="4" max="5" width="7.875" customWidth="1" style="2"/>
    <col min="6" max="8" width="7.0" customWidth="1" style="2"/>
    <col min="9" max="9" width="8.875" style="2"/>
    <col min="10" max="11" width="6.625" customWidth="1" style="2"/>
    <col min="12" max="18" width="5.0" customWidth="1" style="2"/>
    <col min="19" max="35" width="7.125" customWidth="1" style="2"/>
    <col min="36" max="36" width="8.125" customWidth="1" style="2"/>
    <col min="37" max="39" width="6.75" customWidth="1" style="2"/>
    <col min="40" max="269" width="8.875" style="2"/>
  </cols>
  <sheetData>
    <row r="1" ht="23.0" customHeight="1" x14ac:dyDescent="0.15" spans="1:3">
      <c r="A1" s="205" t="s">
        <v>0</v>
      </c>
      <c r="B1" s="204"/>
      <c r="C1" s="204"/>
    </row>
    <row r="2" ht="23.0" customHeight="1" x14ac:dyDescent="0.15" spans="1:39">
      <c r="A2" s="206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</row>
    <row r="3" ht="24.75" customHeight="1" x14ac:dyDescent="0.15" spans="1:39">
      <c r="A3" s="5" t="s">
        <v>2</v>
      </c>
      <c r="B3" s="5"/>
      <c r="AK3" s="207"/>
      <c r="AL3" s="207"/>
      <c r="AM3" s="204"/>
    </row>
    <row r="4" ht="19.0" customHeight="1" x14ac:dyDescent="0.15" spans="1:39">
      <c r="A4" s="209" t="s">
        <v>3</v>
      </c>
      <c r="B4" s="209" t="s">
        <v>4</v>
      </c>
      <c r="C4" s="209" t="s">
        <v>5</v>
      </c>
      <c r="D4" s="209" t="s">
        <v>6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 t="s">
        <v>7</v>
      </c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9" t="s">
        <v>8</v>
      </c>
      <c r="AK4" s="209" t="s">
        <v>9</v>
      </c>
      <c r="AL4" s="219" t="s">
        <v>10</v>
      </c>
      <c r="AM4" s="209" t="s">
        <v>11</v>
      </c>
    </row>
    <row r="5" ht="19.0" customHeight="1" x14ac:dyDescent="0.15" spans="1:39">
      <c r="A5" s="208"/>
      <c r="B5" s="208"/>
      <c r="C5" s="208"/>
      <c r="D5" s="209" t="s">
        <v>12</v>
      </c>
      <c r="E5" s="212" t="s">
        <v>13</v>
      </c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0"/>
      <c r="R5" s="209" t="s">
        <v>14</v>
      </c>
      <c r="S5" s="209" t="s">
        <v>15</v>
      </c>
      <c r="T5" s="209" t="s">
        <v>12</v>
      </c>
      <c r="U5" s="212" t="s">
        <v>13</v>
      </c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0"/>
      <c r="AH5" s="209" t="s">
        <v>14</v>
      </c>
      <c r="AI5" s="209" t="s">
        <v>15</v>
      </c>
      <c r="AJ5" s="208"/>
      <c r="AK5" s="208"/>
      <c r="AL5" s="218"/>
      <c r="AM5" s="208"/>
    </row>
    <row r="6" ht="19.0" customHeight="1" x14ac:dyDescent="0.15" spans="1:39">
      <c r="A6" s="208"/>
      <c r="B6" s="208"/>
      <c r="C6" s="208"/>
      <c r="D6" s="208"/>
      <c r="E6" s="209" t="s">
        <v>16</v>
      </c>
      <c r="F6" s="209" t="s">
        <v>17</v>
      </c>
      <c r="G6" s="208"/>
      <c r="H6" s="208"/>
      <c r="I6" s="209" t="s">
        <v>18</v>
      </c>
      <c r="J6" s="208"/>
      <c r="K6" s="208"/>
      <c r="L6" s="215" t="s">
        <v>19</v>
      </c>
      <c r="M6" s="214"/>
      <c r="N6" s="213"/>
      <c r="O6" s="214" t="s">
        <v>20</v>
      </c>
      <c r="P6" s="214"/>
      <c r="Q6" s="213"/>
      <c r="R6" s="208"/>
      <c r="S6" s="208"/>
      <c r="T6" s="208"/>
      <c r="U6" s="216" t="s">
        <v>16</v>
      </c>
      <c r="V6" s="209" t="s">
        <v>17</v>
      </c>
      <c r="W6" s="208"/>
      <c r="X6" s="208"/>
      <c r="Y6" s="209" t="s">
        <v>18</v>
      </c>
      <c r="Z6" s="208"/>
      <c r="AA6" s="208"/>
      <c r="AB6" s="215" t="s">
        <v>19</v>
      </c>
      <c r="AC6" s="214"/>
      <c r="AD6" s="213"/>
      <c r="AE6" s="214" t="s">
        <v>20</v>
      </c>
      <c r="AF6" s="214"/>
      <c r="AG6" s="213"/>
      <c r="AH6" s="208"/>
      <c r="AI6" s="208"/>
      <c r="AJ6" s="208"/>
      <c r="AK6" s="208"/>
      <c r="AL6" s="218"/>
      <c r="AM6" s="208"/>
    </row>
    <row r="7" ht="19.0" customHeight="1" x14ac:dyDescent="0.15" spans="1:39">
      <c r="A7" s="208"/>
      <c r="B7" s="208"/>
      <c r="C7" s="208"/>
      <c r="D7" s="208"/>
      <c r="E7" s="208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208"/>
      <c r="S7" s="208"/>
      <c r="T7" s="208"/>
      <c r="U7" s="208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208"/>
      <c r="AI7" s="208"/>
      <c r="AJ7" s="208"/>
      <c r="AK7" s="208"/>
      <c r="AL7" s="217"/>
      <c r="AM7" s="208"/>
    </row>
    <row r="8" ht="23.0" customHeight="1" x14ac:dyDescent="0.15" spans="1:39">
      <c r="A8" s="6"/>
      <c r="B8" s="6"/>
      <c r="C8" s="6"/>
      <c r="D8" s="10">
        <f>D9+D10+D11+D12+D13+D14+D15+D16+D17+D18+D19+D20+D21+D22+D23+D24+D25+D26+D27</f>
        <v>720.26</v>
      </c>
      <c r="E8" s="10">
        <f>E22+E23+E24+E25+E26+E27</f>
        <v>283.3</v>
      </c>
      <c r="F8" s="10">
        <f>F26+F27</f>
        <v>235.29</v>
      </c>
      <c r="G8" s="10">
        <f>G25</f>
        <v>21.75</v>
      </c>
      <c r="H8" s="10">
        <f>H24</f>
        <v>6.26</v>
      </c>
      <c r="I8" s="10">
        <f>I23</f>
        <v>4</v>
      </c>
      <c r="J8" s="10">
        <f>J22</f>
        <v>16</v>
      </c>
      <c r="K8" s="10"/>
      <c r="L8" s="10"/>
      <c r="M8" s="10"/>
      <c r="N8" s="10"/>
      <c r="O8" s="10"/>
      <c r="P8" s="10"/>
      <c r="Q8" s="10"/>
      <c r="R8" s="10"/>
      <c r="S8" s="10">
        <f>S9+S10+S11+S12+S13+S14+S15+S16+S17+S18+S19+S20+S21</f>
        <v>436.96</v>
      </c>
      <c r="T8" s="10">
        <f>T9+T10+T11+T12+T13+T14+T15+T16+T17+T18+T19+T20+T21+T22+T23+T24+T25+T26+T27</f>
        <v>681.01</v>
      </c>
      <c r="U8" s="10">
        <f>U22+U23+U24+U25+U26+U27</f>
        <v>283.3</v>
      </c>
      <c r="V8" s="10">
        <f>V26+V27</f>
        <v>235.29</v>
      </c>
      <c r="W8" s="10">
        <f>W25</f>
        <v>21.75</v>
      </c>
      <c r="X8" s="10">
        <f>X24</f>
        <v>6.26</v>
      </c>
      <c r="Y8" s="7">
        <f>Y23</f>
        <v>4</v>
      </c>
      <c r="Z8" s="7">
        <f>Z22</f>
        <v>16</v>
      </c>
      <c r="AA8" s="7"/>
      <c r="AB8" s="10"/>
      <c r="AC8" s="10"/>
      <c r="AD8" s="10"/>
      <c r="AE8" s="10"/>
      <c r="AF8" s="10"/>
      <c r="AG8" s="10"/>
      <c r="AH8" s="10"/>
      <c r="AI8" s="10">
        <f>AI9+AI10+AI11+AI12+AI13+AI14+AI15+AI16+AI17+AI18+AI19+AI20+AI21</f>
        <v>397.71</v>
      </c>
      <c r="AJ8" s="133"/>
      <c r="AK8" s="6"/>
      <c r="AL8" s="6"/>
      <c r="AM8" s="6"/>
    </row>
    <row r="9" s="1" customFormat="1" ht="31.49952" customHeight="1" x14ac:dyDescent="0.15" spans="1:269">
      <c r="A9" s="124">
        <v>1</v>
      </c>
      <c r="B9" s="124" t="s">
        <v>24</v>
      </c>
      <c r="C9" s="124" t="s">
        <v>25</v>
      </c>
      <c r="D9" s="21">
        <f>SUM(E9,S9)</f>
        <v>78</v>
      </c>
      <c r="E9" s="21"/>
      <c r="F9" s="21"/>
      <c r="G9" s="21"/>
      <c r="H9" s="21"/>
      <c r="I9" s="21"/>
      <c r="J9" s="21"/>
      <c r="K9" s="21"/>
      <c r="L9" s="153"/>
      <c r="M9" s="153"/>
      <c r="N9" s="153"/>
      <c r="O9" s="153"/>
      <c r="P9" s="153"/>
      <c r="Q9" s="153"/>
      <c r="R9" s="153"/>
      <c r="S9" s="21">
        <v>78</v>
      </c>
      <c r="T9" s="21">
        <f>SUM(U9,AI9)</f>
        <v>59.41</v>
      </c>
      <c r="U9" s="21"/>
      <c r="V9" s="21"/>
      <c r="W9" s="21"/>
      <c r="X9" s="21"/>
      <c r="Y9" s="151"/>
      <c r="Z9" s="151"/>
      <c r="AA9" s="151"/>
      <c r="AB9" s="153"/>
      <c r="AC9" s="153"/>
      <c r="AD9" s="153"/>
      <c r="AE9" s="153"/>
      <c r="AF9" s="153"/>
      <c r="AG9" s="153"/>
      <c r="AH9" s="153"/>
      <c r="AI9" s="21">
        <v>59.41</v>
      </c>
      <c r="AJ9" s="152">
        <f>T9/D9</f>
        <v>0.761666666666666</v>
      </c>
      <c r="AK9" s="21" t="s">
        <v>26</v>
      </c>
      <c r="AL9" s="21" t="s">
        <v>27</v>
      </c>
      <c r="AM9" s="153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</row>
    <row r="10" s="1" customFormat="1" ht="31.49952" customHeight="1" x14ac:dyDescent="0.15" spans="1:269">
      <c r="A10" s="124">
        <v>2</v>
      </c>
      <c r="B10" s="124" t="s">
        <v>24</v>
      </c>
      <c r="C10" s="124" t="s">
        <v>28</v>
      </c>
      <c r="D10" s="21">
        <f>S10</f>
        <v>22</v>
      </c>
      <c r="E10" s="21"/>
      <c r="F10" s="21"/>
      <c r="G10" s="21"/>
      <c r="H10" s="21"/>
      <c r="I10" s="21"/>
      <c r="J10" s="21"/>
      <c r="K10" s="21"/>
      <c r="L10" s="153"/>
      <c r="M10" s="153"/>
      <c r="N10" s="153"/>
      <c r="O10" s="153"/>
      <c r="P10" s="153"/>
      <c r="Q10" s="153"/>
      <c r="R10" s="153"/>
      <c r="S10" s="21">
        <v>22</v>
      </c>
      <c r="T10" s="21">
        <f>AI10</f>
        <v>22</v>
      </c>
      <c r="U10" s="21"/>
      <c r="V10" s="21"/>
      <c r="W10" s="21"/>
      <c r="X10" s="21"/>
      <c r="Y10" s="151"/>
      <c r="Z10" s="151"/>
      <c r="AA10" s="151"/>
      <c r="AB10" s="153"/>
      <c r="AC10" s="153"/>
      <c r="AD10" s="153"/>
      <c r="AE10" s="153"/>
      <c r="AF10" s="153"/>
      <c r="AG10" s="153"/>
      <c r="AH10" s="153"/>
      <c r="AI10" s="21">
        <v>22</v>
      </c>
      <c r="AJ10" s="152">
        <f>T10/D10</f>
        <v>1</v>
      </c>
      <c r="AK10" s="21" t="s">
        <v>26</v>
      </c>
      <c r="AL10" s="21" t="s">
        <v>27</v>
      </c>
      <c r="AM10" s="153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</row>
    <row r="11" s="1" customFormat="1" ht="31.49952" customHeight="1" x14ac:dyDescent="0.15" spans="1:269">
      <c r="A11" s="124">
        <v>3</v>
      </c>
      <c r="B11" s="124" t="s">
        <v>24</v>
      </c>
      <c r="C11" s="124" t="s">
        <v>29</v>
      </c>
      <c r="D11" s="21">
        <f>S11</f>
        <v>50</v>
      </c>
      <c r="E11" s="21"/>
      <c r="F11" s="21"/>
      <c r="G11" s="21"/>
      <c r="H11" s="21"/>
      <c r="I11" s="21"/>
      <c r="J11" s="21"/>
      <c r="K11" s="21"/>
      <c r="L11" s="153"/>
      <c r="M11" s="153"/>
      <c r="N11" s="153"/>
      <c r="O11" s="153"/>
      <c r="P11" s="153"/>
      <c r="Q11" s="153"/>
      <c r="R11" s="153"/>
      <c r="S11" s="21">
        <v>50</v>
      </c>
      <c r="T11" s="21">
        <f>AI11</f>
        <v>49.97</v>
      </c>
      <c r="U11" s="21"/>
      <c r="V11" s="21"/>
      <c r="W11" s="21"/>
      <c r="X11" s="21"/>
      <c r="Y11" s="151"/>
      <c r="Z11" s="151"/>
      <c r="AA11" s="151"/>
      <c r="AB11" s="153"/>
      <c r="AC11" s="153"/>
      <c r="AD11" s="153"/>
      <c r="AE11" s="153"/>
      <c r="AF11" s="153"/>
      <c r="AG11" s="153"/>
      <c r="AH11" s="153"/>
      <c r="AI11" s="21">
        <v>49.97</v>
      </c>
      <c r="AJ11" s="152">
        <f>T11/D11</f>
        <v>0.9994</v>
      </c>
      <c r="AK11" s="21" t="s">
        <v>26</v>
      </c>
      <c r="AL11" s="21" t="s">
        <v>27</v>
      </c>
      <c r="AM11" s="153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</row>
    <row r="12" s="1" customFormat="1" ht="31.49952" customHeight="1" x14ac:dyDescent="0.15" spans="1:269">
      <c r="A12" s="124">
        <v>4</v>
      </c>
      <c r="B12" s="124" t="s">
        <v>24</v>
      </c>
      <c r="C12" s="266" t="s">
        <v>30</v>
      </c>
      <c r="D12" s="21">
        <f>S12</f>
        <v>132.92</v>
      </c>
      <c r="E12" s="21"/>
      <c r="F12" s="21"/>
      <c r="G12" s="21"/>
      <c r="H12" s="21"/>
      <c r="I12" s="21"/>
      <c r="J12" s="21"/>
      <c r="K12" s="21"/>
      <c r="L12" s="153"/>
      <c r="M12" s="153"/>
      <c r="N12" s="153"/>
      <c r="O12" s="153"/>
      <c r="P12" s="153"/>
      <c r="Q12" s="153"/>
      <c r="R12" s="153"/>
      <c r="S12" s="21">
        <v>132.92</v>
      </c>
      <c r="T12" s="21">
        <f>AI12</f>
        <v>132.91</v>
      </c>
      <c r="U12" s="21"/>
      <c r="V12" s="21"/>
      <c r="W12" s="21"/>
      <c r="X12" s="21"/>
      <c r="Y12" s="151"/>
      <c r="Z12" s="151"/>
      <c r="AA12" s="151"/>
      <c r="AB12" s="153"/>
      <c r="AC12" s="153"/>
      <c r="AD12" s="153"/>
      <c r="AE12" s="153"/>
      <c r="AF12" s="153"/>
      <c r="AG12" s="153"/>
      <c r="AH12" s="153"/>
      <c r="AI12" s="21">
        <v>132.91</v>
      </c>
      <c r="AJ12" s="152">
        <f>T12/D12</f>
        <v>0.999924766777008</v>
      </c>
      <c r="AK12" s="21" t="s">
        <v>26</v>
      </c>
      <c r="AL12" s="21" t="s">
        <v>27</v>
      </c>
      <c r="AM12" s="153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</row>
    <row r="13" s="1" customFormat="1" ht="31.49952" customHeight="1" x14ac:dyDescent="0.15" spans="1:269">
      <c r="A13" s="124">
        <v>5</v>
      </c>
      <c r="B13" s="124" t="s">
        <v>24</v>
      </c>
      <c r="C13" s="124" t="s">
        <v>31</v>
      </c>
      <c r="D13" s="21">
        <f>SUM(E13,S13)</f>
        <v>5</v>
      </c>
      <c r="E13" s="21"/>
      <c r="F13" s="21"/>
      <c r="G13" s="21"/>
      <c r="H13" s="21"/>
      <c r="I13" s="21"/>
      <c r="J13" s="21"/>
      <c r="K13" s="21"/>
      <c r="L13" s="151"/>
      <c r="M13" s="151"/>
      <c r="N13" s="151"/>
      <c r="O13" s="151"/>
      <c r="P13" s="151"/>
      <c r="Q13" s="151"/>
      <c r="R13" s="151"/>
      <c r="S13" s="21">
        <v>5</v>
      </c>
      <c r="T13" s="21">
        <f>SUM(U13,AI13)</f>
        <v>5</v>
      </c>
      <c r="U13" s="21"/>
      <c r="V13" s="21"/>
      <c r="W13" s="21"/>
      <c r="X13" s="2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21">
        <v>5</v>
      </c>
      <c r="AJ13" s="152">
        <f>T13/D13</f>
        <v>1</v>
      </c>
      <c r="AK13" s="21" t="s">
        <v>26</v>
      </c>
      <c r="AL13" s="21" t="s">
        <v>27</v>
      </c>
      <c r="AM13" s="151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</row>
    <row r="14" s="1" customFormat="1" ht="31.49952" customHeight="1" x14ac:dyDescent="0.15" spans="1:269">
      <c r="A14" s="124">
        <v>6</v>
      </c>
      <c r="B14" s="124" t="s">
        <v>24</v>
      </c>
      <c r="C14" s="124" t="s">
        <v>32</v>
      </c>
      <c r="D14" s="21">
        <f>SUM(E14,S14)</f>
        <v>19.78</v>
      </c>
      <c r="E14" s="21"/>
      <c r="F14" s="21"/>
      <c r="G14" s="21"/>
      <c r="H14" s="21"/>
      <c r="I14" s="21"/>
      <c r="J14" s="21"/>
      <c r="K14" s="21"/>
      <c r="L14" s="151"/>
      <c r="M14" s="151"/>
      <c r="N14" s="151"/>
      <c r="O14" s="151"/>
      <c r="P14" s="151"/>
      <c r="Q14" s="151"/>
      <c r="R14" s="151"/>
      <c r="S14" s="21">
        <v>19.78</v>
      </c>
      <c r="T14" s="21">
        <f>SUM(U14,AI14)</f>
        <v>19.78</v>
      </c>
      <c r="U14" s="21"/>
      <c r="V14" s="21"/>
      <c r="W14" s="21"/>
      <c r="X14" s="2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21">
        <v>19.78</v>
      </c>
      <c r="AJ14" s="152">
        <f>T14/D14</f>
        <v>1</v>
      </c>
      <c r="AK14" s="21" t="s">
        <v>26</v>
      </c>
      <c r="AL14" s="21" t="s">
        <v>27</v>
      </c>
      <c r="AM14" s="151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</row>
    <row r="15" s="1" customFormat="1" ht="31.49952" customHeight="1" x14ac:dyDescent="0.15" spans="1:269">
      <c r="A15" s="124">
        <v>7</v>
      </c>
      <c r="B15" s="124" t="s">
        <v>24</v>
      </c>
      <c r="C15" s="124" t="s">
        <v>33</v>
      </c>
      <c r="D15" s="21">
        <f>SUM(E15,S15)</f>
        <v>3</v>
      </c>
      <c r="E15" s="21"/>
      <c r="F15" s="21"/>
      <c r="G15" s="21"/>
      <c r="H15" s="21"/>
      <c r="I15" s="21"/>
      <c r="J15" s="21"/>
      <c r="K15" s="21"/>
      <c r="L15" s="151"/>
      <c r="M15" s="151"/>
      <c r="N15" s="151"/>
      <c r="O15" s="151"/>
      <c r="P15" s="151"/>
      <c r="Q15" s="151"/>
      <c r="R15" s="151"/>
      <c r="S15" s="21">
        <v>3</v>
      </c>
      <c r="T15" s="21">
        <f>SUM(U15,AI15)</f>
        <v>3</v>
      </c>
      <c r="U15" s="21"/>
      <c r="V15" s="21"/>
      <c r="W15" s="21"/>
      <c r="X15" s="2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21">
        <v>3</v>
      </c>
      <c r="AJ15" s="152">
        <f>T15/D15</f>
        <v>1</v>
      </c>
      <c r="AK15" s="21" t="s">
        <v>26</v>
      </c>
      <c r="AL15" s="21" t="s">
        <v>27</v>
      </c>
      <c r="AM15" s="151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</row>
    <row r="16" s="1" customFormat="1" ht="31.49952" customHeight="1" x14ac:dyDescent="0.15" spans="1:269">
      <c r="A16" s="124">
        <v>8</v>
      </c>
      <c r="B16" s="124" t="s">
        <v>24</v>
      </c>
      <c r="C16" s="124" t="s">
        <v>34</v>
      </c>
      <c r="D16" s="21">
        <v>3.17</v>
      </c>
      <c r="E16" s="21"/>
      <c r="F16" s="21"/>
      <c r="G16" s="21"/>
      <c r="H16" s="21"/>
      <c r="I16" s="21"/>
      <c r="J16" s="21"/>
      <c r="K16" s="21"/>
      <c r="L16" s="151"/>
      <c r="M16" s="151"/>
      <c r="N16" s="151"/>
      <c r="O16" s="151"/>
      <c r="P16" s="151"/>
      <c r="Q16" s="151"/>
      <c r="R16" s="151"/>
      <c r="S16" s="21">
        <v>3.17</v>
      </c>
      <c r="T16" s="21">
        <v>3.17</v>
      </c>
      <c r="U16" s="21"/>
      <c r="V16" s="21"/>
      <c r="W16" s="21"/>
      <c r="X16" s="2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21">
        <v>3.17</v>
      </c>
      <c r="AJ16" s="152">
        <f>T16/D16</f>
        <v>1</v>
      </c>
      <c r="AK16" s="21" t="s">
        <v>26</v>
      </c>
      <c r="AL16" s="21" t="s">
        <v>27</v>
      </c>
      <c r="AM16" s="151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</row>
    <row r="17" s="1" customFormat="1" ht="31.49952" customHeight="1" x14ac:dyDescent="0.15" spans="1:269">
      <c r="A17" s="124">
        <v>9</v>
      </c>
      <c r="B17" s="124" t="s">
        <v>24</v>
      </c>
      <c r="C17" s="124" t="s">
        <v>35</v>
      </c>
      <c r="D17" s="21">
        <v>12.67</v>
      </c>
      <c r="E17" s="21"/>
      <c r="F17" s="21"/>
      <c r="G17" s="21"/>
      <c r="H17" s="21"/>
      <c r="I17" s="21"/>
      <c r="J17" s="21"/>
      <c r="K17" s="21"/>
      <c r="L17" s="151"/>
      <c r="M17" s="151"/>
      <c r="N17" s="151"/>
      <c r="O17" s="151"/>
      <c r="P17" s="151"/>
      <c r="Q17" s="151"/>
      <c r="R17" s="151"/>
      <c r="S17" s="21">
        <v>12.67</v>
      </c>
      <c r="T17" s="21">
        <v>1.45</v>
      </c>
      <c r="U17" s="21"/>
      <c r="V17" s="21"/>
      <c r="W17" s="21"/>
      <c r="X17" s="2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21">
        <v>1.45</v>
      </c>
      <c r="AJ17" s="152">
        <v>0.1144</v>
      </c>
      <c r="AK17" s="21" t="s">
        <v>26</v>
      </c>
      <c r="AL17" s="21" t="s">
        <v>27</v>
      </c>
      <c r="AM17" s="151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</row>
    <row r="18" s="1" customFormat="1" ht="31.49952" customHeight="1" x14ac:dyDescent="0.15" spans="1:269">
      <c r="A18" s="124">
        <v>10</v>
      </c>
      <c r="B18" s="124" t="s">
        <v>24</v>
      </c>
      <c r="C18" s="124" t="s">
        <v>36</v>
      </c>
      <c r="D18" s="21">
        <v>31.97</v>
      </c>
      <c r="E18" s="21"/>
      <c r="F18" s="21"/>
      <c r="G18" s="21"/>
      <c r="H18" s="21"/>
      <c r="I18" s="21"/>
      <c r="J18" s="21"/>
      <c r="K18" s="21"/>
      <c r="L18" s="151"/>
      <c r="M18" s="151"/>
      <c r="N18" s="151"/>
      <c r="O18" s="151"/>
      <c r="P18" s="151"/>
      <c r="Q18" s="151"/>
      <c r="R18" s="151"/>
      <c r="S18" s="21">
        <v>31.97</v>
      </c>
      <c r="T18" s="21">
        <v>31.97</v>
      </c>
      <c r="U18" s="21"/>
      <c r="V18" s="21"/>
      <c r="W18" s="21"/>
      <c r="X18" s="2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21">
        <v>31.97</v>
      </c>
      <c r="AJ18" s="152">
        <f>T18/D18</f>
        <v>1</v>
      </c>
      <c r="AK18" s="21" t="s">
        <v>26</v>
      </c>
      <c r="AL18" s="21" t="s">
        <v>27</v>
      </c>
      <c r="AM18" s="151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</row>
    <row r="19" s="1" customFormat="1" ht="31.49952" customHeight="1" x14ac:dyDescent="0.15" spans="1:269">
      <c r="A19" s="124">
        <v>11</v>
      </c>
      <c r="B19" s="124" t="s">
        <v>24</v>
      </c>
      <c r="C19" s="124" t="s">
        <v>37</v>
      </c>
      <c r="D19" s="21">
        <f>SUM(E19,S19)</f>
        <v>28</v>
      </c>
      <c r="E19" s="21"/>
      <c r="F19" s="21"/>
      <c r="G19" s="21"/>
      <c r="H19" s="21"/>
      <c r="I19" s="21"/>
      <c r="J19" s="21"/>
      <c r="K19" s="21"/>
      <c r="L19" s="151"/>
      <c r="M19" s="151"/>
      <c r="N19" s="151"/>
      <c r="O19" s="151"/>
      <c r="P19" s="151"/>
      <c r="Q19" s="151"/>
      <c r="R19" s="151"/>
      <c r="S19" s="21">
        <v>28</v>
      </c>
      <c r="T19" s="21">
        <f>SUM(U19,AI19)</f>
        <v>22.83</v>
      </c>
      <c r="U19" s="21"/>
      <c r="V19" s="21"/>
      <c r="W19" s="21"/>
      <c r="X19" s="2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21">
        <v>22.83</v>
      </c>
      <c r="AJ19" s="152">
        <f>T19/D19</f>
        <v>0.815357142857142</v>
      </c>
      <c r="AK19" s="21" t="s">
        <v>26</v>
      </c>
      <c r="AL19" s="21" t="s">
        <v>27</v>
      </c>
      <c r="AM19" s="151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</row>
    <row r="20" s="1" customFormat="1" ht="31.49952" customHeight="1" x14ac:dyDescent="0.15" spans="1:269">
      <c r="A20" s="124">
        <v>12</v>
      </c>
      <c r="B20" s="124" t="s">
        <v>24</v>
      </c>
      <c r="C20" s="124" t="s">
        <v>38</v>
      </c>
      <c r="D20" s="21">
        <f>SUM(E20,S20)</f>
        <v>16</v>
      </c>
      <c r="E20" s="21"/>
      <c r="F20" s="21"/>
      <c r="G20" s="21"/>
      <c r="H20" s="21"/>
      <c r="I20" s="21"/>
      <c r="J20" s="21"/>
      <c r="K20" s="21"/>
      <c r="L20" s="151"/>
      <c r="M20" s="151"/>
      <c r="N20" s="151"/>
      <c r="O20" s="151"/>
      <c r="P20" s="151"/>
      <c r="Q20" s="151"/>
      <c r="R20" s="151"/>
      <c r="S20" s="21">
        <v>16</v>
      </c>
      <c r="T20" s="21">
        <f>SUM(U20,AI20)</f>
        <v>14.94</v>
      </c>
      <c r="U20" s="21"/>
      <c r="V20" s="21"/>
      <c r="W20" s="21"/>
      <c r="X20" s="2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21">
        <v>14.94</v>
      </c>
      <c r="AJ20" s="152">
        <f>T20/D20</f>
        <v>0.93375</v>
      </c>
      <c r="AK20" s="21" t="s">
        <v>26</v>
      </c>
      <c r="AL20" s="21" t="s">
        <v>27</v>
      </c>
      <c r="AM20" s="151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</row>
    <row r="21" s="1" customFormat="1" ht="31.49952" customHeight="1" x14ac:dyDescent="0.15" spans="1:269">
      <c r="A21" s="124">
        <v>13</v>
      </c>
      <c r="B21" s="124" t="s">
        <v>24</v>
      </c>
      <c r="C21" s="124" t="s">
        <v>39</v>
      </c>
      <c r="D21" s="21">
        <v>34.45</v>
      </c>
      <c r="E21" s="21"/>
      <c r="F21" s="21"/>
      <c r="G21" s="21"/>
      <c r="H21" s="21"/>
      <c r="I21" s="21"/>
      <c r="J21" s="21"/>
      <c r="K21" s="21"/>
      <c r="L21" s="153"/>
      <c r="M21" s="153"/>
      <c r="N21" s="153"/>
      <c r="O21" s="153"/>
      <c r="P21" s="153"/>
      <c r="Q21" s="153"/>
      <c r="R21" s="153"/>
      <c r="S21" s="21">
        <v>34.45</v>
      </c>
      <c r="T21" s="21">
        <v>31.28</v>
      </c>
      <c r="U21" s="21"/>
      <c r="V21" s="21"/>
      <c r="W21" s="21"/>
      <c r="X21" s="21"/>
      <c r="Y21" s="151"/>
      <c r="Z21" s="151"/>
      <c r="AA21" s="151"/>
      <c r="AB21" s="153"/>
      <c r="AC21" s="153"/>
      <c r="AD21" s="153"/>
      <c r="AE21" s="153"/>
      <c r="AF21" s="153"/>
      <c r="AG21" s="153"/>
      <c r="AH21" s="153"/>
      <c r="AI21" s="21">
        <v>31.28</v>
      </c>
      <c r="AJ21" s="152">
        <f>T21/D21</f>
        <v>0.907982583454281</v>
      </c>
      <c r="AK21" s="21" t="s">
        <v>26</v>
      </c>
      <c r="AL21" s="21" t="s">
        <v>27</v>
      </c>
      <c r="AM21" s="153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</row>
    <row r="22" s="1" customFormat="1" ht="43.499336" customHeight="1" x14ac:dyDescent="0.15" spans="1:269">
      <c r="A22" s="124">
        <v>14</v>
      </c>
      <c r="B22" s="124" t="s">
        <v>24</v>
      </c>
      <c r="C22" s="124" t="s">
        <v>40</v>
      </c>
      <c r="D22" s="21">
        <v>16</v>
      </c>
      <c r="E22" s="21">
        <v>16</v>
      </c>
      <c r="F22" s="21"/>
      <c r="G22" s="21"/>
      <c r="H22" s="21"/>
      <c r="I22" s="21"/>
      <c r="J22" s="21">
        <v>16</v>
      </c>
      <c r="K22" s="21"/>
      <c r="L22" s="153"/>
      <c r="M22" s="153"/>
      <c r="N22" s="153"/>
      <c r="O22" s="153"/>
      <c r="P22" s="153"/>
      <c r="Q22" s="153"/>
      <c r="R22" s="153"/>
      <c r="S22" s="21"/>
      <c r="T22" s="21">
        <v>16</v>
      </c>
      <c r="U22" s="21">
        <v>16</v>
      </c>
      <c r="V22" s="21"/>
      <c r="W22" s="21"/>
      <c r="X22" s="21"/>
      <c r="Y22" s="21"/>
      <c r="Z22" s="21">
        <v>16</v>
      </c>
      <c r="AA22" s="151"/>
      <c r="AB22" s="153"/>
      <c r="AC22" s="153"/>
      <c r="AD22" s="153"/>
      <c r="AE22" s="153"/>
      <c r="AF22" s="153"/>
      <c r="AG22" s="153"/>
      <c r="AH22" s="153"/>
      <c r="AI22" s="21"/>
      <c r="AJ22" s="152">
        <f>T22/D22</f>
        <v>1</v>
      </c>
      <c r="AK22" s="21" t="s">
        <v>26</v>
      </c>
      <c r="AL22" s="21" t="s">
        <v>27</v>
      </c>
      <c r="AM22" s="153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</row>
    <row r="23" s="1" customFormat="1" ht="44.249325" customHeight="1" x14ac:dyDescent="0.15" spans="1:269">
      <c r="A23" s="124">
        <v>15</v>
      </c>
      <c r="B23" s="124" t="s">
        <v>24</v>
      </c>
      <c r="C23" s="124" t="s">
        <v>41</v>
      </c>
      <c r="D23" s="21">
        <v>4</v>
      </c>
      <c r="E23" s="21">
        <v>4</v>
      </c>
      <c r="F23" s="21"/>
      <c r="G23" s="21"/>
      <c r="H23" s="21"/>
      <c r="I23" s="21">
        <v>4</v>
      </c>
      <c r="J23" s="21"/>
      <c r="K23" s="21"/>
      <c r="L23" s="151"/>
      <c r="M23" s="151"/>
      <c r="N23" s="151"/>
      <c r="O23" s="151"/>
      <c r="P23" s="151"/>
      <c r="Q23" s="151"/>
      <c r="R23" s="151"/>
      <c r="S23" s="21"/>
      <c r="T23" s="21">
        <v>4</v>
      </c>
      <c r="U23" s="21">
        <v>4</v>
      </c>
      <c r="V23" s="21"/>
      <c r="W23" s="21"/>
      <c r="X23" s="21"/>
      <c r="Y23" s="21">
        <v>4</v>
      </c>
      <c r="Z23" s="21"/>
      <c r="AA23" s="151"/>
      <c r="AB23" s="151"/>
      <c r="AC23" s="151"/>
      <c r="AD23" s="151"/>
      <c r="AE23" s="151"/>
      <c r="AF23" s="151"/>
      <c r="AG23" s="151"/>
      <c r="AH23" s="151"/>
      <c r="AI23" s="21"/>
      <c r="AJ23" s="152">
        <f>T23/D23</f>
        <v>1</v>
      </c>
      <c r="AK23" s="21" t="s">
        <v>26</v>
      </c>
      <c r="AL23" s="21" t="s">
        <v>27</v>
      </c>
      <c r="AM23" s="151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</row>
    <row r="24" s="1" customFormat="1" ht="45.749302" customHeight="1" x14ac:dyDescent="0.15" spans="1:269">
      <c r="A24" s="124">
        <v>16</v>
      </c>
      <c r="B24" s="124" t="s">
        <v>24</v>
      </c>
      <c r="C24" s="124" t="s">
        <v>42</v>
      </c>
      <c r="D24" s="21">
        <v>6.26</v>
      </c>
      <c r="E24" s="21">
        <v>6.26</v>
      </c>
      <c r="F24" s="21"/>
      <c r="G24" s="21"/>
      <c r="H24" s="21">
        <v>6.26</v>
      </c>
      <c r="I24" s="21"/>
      <c r="J24" s="21"/>
      <c r="K24" s="21"/>
      <c r="L24" s="151"/>
      <c r="M24" s="151"/>
      <c r="N24" s="151"/>
      <c r="O24" s="151"/>
      <c r="P24" s="151"/>
      <c r="Q24" s="151"/>
      <c r="R24" s="151"/>
      <c r="S24" s="21"/>
      <c r="T24" s="21">
        <v>6.26</v>
      </c>
      <c r="U24" s="21">
        <v>6.26</v>
      </c>
      <c r="V24" s="21"/>
      <c r="W24" s="21"/>
      <c r="X24" s="21">
        <v>6.26</v>
      </c>
      <c r="Y24" s="21"/>
      <c r="Z24" s="21"/>
      <c r="AA24" s="151"/>
      <c r="AB24" s="151"/>
      <c r="AC24" s="151"/>
      <c r="AD24" s="151"/>
      <c r="AE24" s="151"/>
      <c r="AF24" s="151"/>
      <c r="AG24" s="151"/>
      <c r="AH24" s="151"/>
      <c r="AI24" s="21"/>
      <c r="AJ24" s="152">
        <f>T24/D24</f>
        <v>1</v>
      </c>
      <c r="AK24" s="21" t="s">
        <v>26</v>
      </c>
      <c r="AL24" s="21" t="s">
        <v>27</v>
      </c>
      <c r="AM24" s="151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</row>
    <row r="25" s="1" customFormat="1" ht="31.49952" customHeight="1" x14ac:dyDescent="0.15" spans="1:269">
      <c r="A25" s="124">
        <v>17</v>
      </c>
      <c r="B25" s="124" t="s">
        <v>24</v>
      </c>
      <c r="C25" s="124" t="s">
        <v>43</v>
      </c>
      <c r="D25" s="21">
        <v>21.75</v>
      </c>
      <c r="E25" s="21">
        <v>21.75</v>
      </c>
      <c r="F25" s="21"/>
      <c r="G25" s="21">
        <v>21.75</v>
      </c>
      <c r="H25" s="21"/>
      <c r="I25" s="21"/>
      <c r="J25" s="21"/>
      <c r="K25" s="21"/>
      <c r="L25" s="151"/>
      <c r="M25" s="151"/>
      <c r="N25" s="151"/>
      <c r="O25" s="151"/>
      <c r="P25" s="151"/>
      <c r="Q25" s="151"/>
      <c r="R25" s="151"/>
      <c r="S25" s="21"/>
      <c r="T25" s="21">
        <v>21.75</v>
      </c>
      <c r="U25" s="21">
        <v>21.75</v>
      </c>
      <c r="V25" s="21"/>
      <c r="W25" s="21">
        <v>21.75</v>
      </c>
      <c r="X25" s="2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21"/>
      <c r="AJ25" s="152">
        <f>T25/D25</f>
        <v>1</v>
      </c>
      <c r="AK25" s="21" t="s">
        <v>26</v>
      </c>
      <c r="AL25" s="21" t="s">
        <v>27</v>
      </c>
      <c r="AM25" s="151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</row>
    <row r="26" s="1" customFormat="1" ht="50.99922" customHeight="1" x14ac:dyDescent="0.15" spans="1:269">
      <c r="A26" s="124">
        <v>18</v>
      </c>
      <c r="B26" s="124" t="s">
        <v>24</v>
      </c>
      <c r="C26" s="124" t="s">
        <v>44</v>
      </c>
      <c r="D26" s="21">
        <v>212.41</v>
      </c>
      <c r="E26" s="21">
        <v>212.41</v>
      </c>
      <c r="F26" s="21">
        <v>212.41</v>
      </c>
      <c r="G26" s="21"/>
      <c r="H26" s="21"/>
      <c r="I26" s="21"/>
      <c r="J26" s="21"/>
      <c r="K26" s="21"/>
      <c r="L26" s="151"/>
      <c r="M26" s="151"/>
      <c r="N26" s="151"/>
      <c r="O26" s="151"/>
      <c r="P26" s="151"/>
      <c r="Q26" s="151"/>
      <c r="R26" s="151"/>
      <c r="S26" s="21"/>
      <c r="T26" s="21">
        <v>212.41</v>
      </c>
      <c r="U26" s="21">
        <v>212.41</v>
      </c>
      <c r="V26" s="21">
        <v>212.41</v>
      </c>
      <c r="W26" s="21"/>
      <c r="X26" s="2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21"/>
      <c r="AJ26" s="152">
        <f>T26/D26</f>
        <v>1</v>
      </c>
      <c r="AK26" s="21" t="s">
        <v>26</v>
      </c>
      <c r="AL26" s="21" t="s">
        <v>27</v>
      </c>
      <c r="AM26" s="151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</row>
    <row r="27" s="1" customFormat="1" ht="47.999268" customHeight="1" x14ac:dyDescent="0.15" spans="1:269">
      <c r="A27" s="124">
        <v>19</v>
      </c>
      <c r="B27" s="124" t="s">
        <v>24</v>
      </c>
      <c r="C27" s="124" t="s">
        <v>45</v>
      </c>
      <c r="D27" s="21">
        <v>22.88</v>
      </c>
      <c r="E27" s="21">
        <v>22.88</v>
      </c>
      <c r="F27" s="21">
        <v>22.88</v>
      </c>
      <c r="G27" s="21"/>
      <c r="H27" s="21"/>
      <c r="I27" s="21"/>
      <c r="J27" s="21"/>
      <c r="K27" s="21"/>
      <c r="L27" s="151"/>
      <c r="M27" s="151"/>
      <c r="N27" s="151"/>
      <c r="O27" s="151"/>
      <c r="P27" s="151"/>
      <c r="Q27" s="151"/>
      <c r="R27" s="151"/>
      <c r="S27" s="21"/>
      <c r="T27" s="21">
        <v>22.88</v>
      </c>
      <c r="U27" s="21">
        <v>22.88</v>
      </c>
      <c r="V27" s="21">
        <v>22.88</v>
      </c>
      <c r="W27" s="21"/>
      <c r="X27" s="2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21"/>
      <c r="AJ27" s="152">
        <f>T27/D27</f>
        <v>1</v>
      </c>
      <c r="AK27" s="21" t="s">
        <v>26</v>
      </c>
      <c r="AL27" s="21" t="s">
        <v>27</v>
      </c>
      <c r="AM27" s="151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</row>
    <row r="28" s="1" customFormat="1" ht="31.49952" customHeight="1" x14ac:dyDescent="0.15" spans="1:269">
      <c r="A28" s="124">
        <v>20</v>
      </c>
      <c r="B28" s="124"/>
      <c r="C28" s="124"/>
      <c r="D28" s="150"/>
      <c r="E28" s="150"/>
      <c r="F28" s="124"/>
      <c r="G28" s="124"/>
      <c r="H28" s="124"/>
      <c r="I28" s="124"/>
      <c r="J28" s="124"/>
      <c r="K28" s="124"/>
      <c r="L28" s="149"/>
      <c r="M28" s="149"/>
      <c r="N28" s="149"/>
      <c r="O28" s="149"/>
      <c r="P28" s="149"/>
      <c r="Q28" s="149"/>
      <c r="R28" s="149"/>
      <c r="S28" s="124"/>
      <c r="T28" s="150"/>
      <c r="U28" s="150"/>
      <c r="V28" s="124"/>
      <c r="W28" s="124"/>
      <c r="X28" s="124"/>
      <c r="Y28" s="147"/>
      <c r="Z28" s="147"/>
      <c r="AA28" s="147"/>
      <c r="AB28" s="149"/>
      <c r="AC28" s="149"/>
      <c r="AD28" s="149"/>
      <c r="AE28" s="149"/>
      <c r="AF28" s="149"/>
      <c r="AG28" s="149"/>
      <c r="AH28" s="149"/>
      <c r="AI28" s="124"/>
      <c r="AJ28" s="148"/>
      <c r="AK28" s="21"/>
      <c r="AL28" s="21"/>
      <c r="AM28" s="147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</row>
    <row r="29" s="1" customFormat="1" ht="31.49952" customHeight="1" x14ac:dyDescent="0.15" spans="1:269">
      <c r="A29" s="124">
        <v>21</v>
      </c>
      <c r="B29" s="124"/>
      <c r="C29" s="124"/>
      <c r="D29" s="150"/>
      <c r="E29" s="150"/>
      <c r="F29" s="124"/>
      <c r="G29" s="124"/>
      <c r="H29" s="124"/>
      <c r="I29" s="124"/>
      <c r="J29" s="124"/>
      <c r="K29" s="124"/>
      <c r="L29" s="149"/>
      <c r="M29" s="149"/>
      <c r="N29" s="149"/>
      <c r="O29" s="149"/>
      <c r="P29" s="149"/>
      <c r="Q29" s="149"/>
      <c r="R29" s="149"/>
      <c r="S29" s="124"/>
      <c r="T29" s="150"/>
      <c r="U29" s="150"/>
      <c r="V29" s="124"/>
      <c r="W29" s="124"/>
      <c r="X29" s="124"/>
      <c r="Y29" s="147"/>
      <c r="Z29" s="147"/>
      <c r="AA29" s="147"/>
      <c r="AB29" s="149"/>
      <c r="AC29" s="149"/>
      <c r="AD29" s="149"/>
      <c r="AE29" s="149"/>
      <c r="AF29" s="149"/>
      <c r="AG29" s="149"/>
      <c r="AH29" s="149"/>
      <c r="AI29" s="124"/>
      <c r="AJ29" s="148"/>
      <c r="AK29" s="21"/>
      <c r="AL29" s="21"/>
      <c r="AM29" s="147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</row>
    <row r="30" ht="31.49952" customHeight="1" x14ac:dyDescent="0.15" spans="1:269">
      <c r="A30" s="123"/>
      <c r="B30" s="123"/>
      <c r="C30" s="123"/>
      <c r="D30" s="10"/>
      <c r="E30" s="10"/>
      <c r="F30" s="124"/>
      <c r="G30" s="124"/>
      <c r="H30" s="124"/>
      <c r="I30" s="124"/>
      <c r="J30" s="124"/>
      <c r="K30" s="124"/>
      <c r="L30" s="15"/>
      <c r="M30" s="15"/>
      <c r="N30" s="15"/>
      <c r="O30" s="15"/>
      <c r="P30" s="15"/>
      <c r="Q30" s="15"/>
      <c r="R30" s="15"/>
      <c r="S30" s="124"/>
      <c r="T30" s="10"/>
      <c r="U30" s="10"/>
      <c r="V30" s="124"/>
      <c r="W30" s="124"/>
      <c r="X30" s="124"/>
      <c r="Y30" s="7"/>
      <c r="Z30" s="7"/>
      <c r="AA30" s="7"/>
      <c r="AB30" s="15"/>
      <c r="AC30" s="15"/>
      <c r="AD30" s="15"/>
      <c r="AE30" s="15"/>
      <c r="AF30" s="15"/>
      <c r="AG30" s="15"/>
      <c r="AH30" s="15"/>
      <c r="AI30" s="124"/>
      <c r="AJ30" s="133"/>
      <c r="AK30" s="6"/>
      <c r="AL30" s="6"/>
      <c r="AM30" s="7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</row>
    <row r="31" ht="14.25" customHeight="1" x14ac:dyDescent="0.15" spans="1:2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/>
      <c r="JH31"/>
      <c r="JI31"/>
    </row>
    <row r="33" ht="13.499794" customHeight="1" x14ac:dyDescent="0.15" spans="1:3">
      <c r="C33" s="2" t="s">
        <v>46</v>
      </c>
    </row>
  </sheetData>
  <mergeCells count="30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2025-04-30T02:23:35Z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