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 tabRatio="819" firstSheet="2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<sst xmlns="http://schemas.openxmlformats.org/spreadsheetml/2006/main" count="209">
  <si>
    <t>部门预算收支总表</t>
  </si>
  <si>
    <t xml:space="preserve">部门编码及名称：[401005015004]唐山市丰南区大齐学校    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</si>
  <si>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</si>
  <si>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</si>
  <si>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</si>
  <si>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</si>
  <si>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</si>
  <si>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</si>
  <si>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</si>
  <si>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</si>
  <si>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</si>
  <si>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</si>
  <si>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</si>
  <si>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</si>
  <si>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</si>
  <si>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</si>
  <si>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</si>
  <si>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</si>
  <si>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</si>
  <si>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</si>
  <si>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</si>
  <si>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</si>
  <si>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</si>
  <si>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</si>
  <si>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</si>
  <si>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</si>
  <si>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</si>
  <si>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</si>
  <si>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</si>
  <si>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</si>
  <si>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</si>
  <si>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</si>
  <si>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</si>
  <si>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</si>
  <si>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</si>
  <si>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</si>
  <si>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</si>
  <si>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</si>
  <si>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</si>
  <si>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</si>
  <si>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</si>
  <si>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</si>
  <si>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</si>
  <si>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</si>
  <si>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</si>
  <si>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</si>
  <si>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</si>
  <si>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</si>
  <si>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</si>
  <si>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</si>
  <si>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</si>
  <si>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</si>
  <si>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</si>
  <si>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</si>
  <si>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</si>
  <si>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</si>
  <si>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</si>
  <si>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</si>
  <si>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</si>
  <si>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</si>
  <si>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 xml:space="preserve">部门编码及名称：[401005015004]唐山市丰南区大齐学校 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</si>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</sst>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5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8" fillId="10" borderId="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L13" sqref="L13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4" customFormat="1" ht="27.75" customHeight="1" spans="1:5">
      <c r="A1" s="45" t="s">
        <v>0</v>
      </c>
      <c r="B1" s="46" t="str">
        <f>""</f>
        <v/>
      </c>
      <c r="C1" s="46" t="str">
        <f>""</f>
        <v/>
      </c>
      <c r="D1" s="47" t="str">
        <f>""</f>
        <v/>
      </c>
      <c r="E1" s="46" t="str">
        <f>""</f>
        <v/>
      </c>
    </row>
    <row r="2" s="44" customFormat="1" ht="36" customHeight="1" spans="1:5">
      <c r="A2" s="48" t="s">
        <v>1</v>
      </c>
      <c r="B2" s="48" t="s">
        <v>2</v>
      </c>
      <c r="C2" s="48" t="str">
        <f>""</f>
        <v/>
      </c>
      <c r="D2" s="49" t="s">
        <v>2</v>
      </c>
      <c r="E2" s="50" t="s">
        <v>3</v>
      </c>
    </row>
    <row r="3" s="44" customFormat="1" ht="23.25" customHeight="1" spans="1:5">
      <c r="A3" s="51" t="s">
        <v>4</v>
      </c>
      <c r="B3" s="51" t="s">
        <v>5</v>
      </c>
      <c r="C3" s="51" t="s">
        <v>6</v>
      </c>
      <c r="D3" s="51" t="s">
        <v>7</v>
      </c>
      <c r="E3" s="51" t="str">
        <f>""</f>
        <v/>
      </c>
    </row>
    <row r="4" s="44" customFormat="1" ht="23.25" customHeight="1" spans="1:5">
      <c r="A4" s="51" t="s">
        <v>8</v>
      </c>
      <c r="B4" s="51" t="s">
        <v>9</v>
      </c>
      <c r="C4" s="51" t="s">
        <v>10</v>
      </c>
      <c r="D4" s="51" t="s">
        <v>9</v>
      </c>
      <c r="E4" s="51" t="s">
        <v>10</v>
      </c>
    </row>
    <row r="5" s="44" customFormat="1" ht="16.5" customHeight="1" spans="1:5">
      <c r="A5" s="51" t="s">
        <v>8</v>
      </c>
      <c r="B5" s="51" t="s">
        <v>11</v>
      </c>
      <c r="C5" s="51" t="s">
        <v>12</v>
      </c>
      <c r="D5" s="51" t="s">
        <v>13</v>
      </c>
      <c r="E5" s="51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2">
        <v>1351.42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2">
        <v>1351.42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1351.42</v>
      </c>
      <c r="D35" s="35" t="s">
        <v>53</v>
      </c>
      <c r="E35" s="39">
        <f>E10</f>
        <v>1351.42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1351.42</v>
      </c>
      <c r="D38" s="35" t="s">
        <v>58</v>
      </c>
      <c r="E38" s="39">
        <f>E35</f>
        <v>1351.42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E8" sqref="E8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60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61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62</v>
      </c>
      <c r="C3" s="34" t="str">
        <f>""</f>
        <v/>
      </c>
      <c r="D3" s="34" t="s">
        <v>63</v>
      </c>
      <c r="E3" s="34" t="s">
        <v>64</v>
      </c>
      <c r="F3" s="34" t="s">
        <v>65</v>
      </c>
      <c r="G3" s="34" t="s">
        <v>66</v>
      </c>
      <c r="H3" s="34" t="str">
        <f>""</f>
        <v/>
      </c>
      <c r="I3" s="34" t="s">
        <v>67</v>
      </c>
      <c r="J3" s="34" t="s">
        <v>68</v>
      </c>
      <c r="K3" s="34" t="s">
        <v>69</v>
      </c>
    </row>
    <row r="4" s="19" customFormat="1" ht="27.75" customHeight="1" spans="1:11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">
        <v>72</v>
      </c>
      <c r="F4" s="34" t="s">
        <v>73</v>
      </c>
      <c r="G4" s="34" t="s">
        <v>72</v>
      </c>
      <c r="H4" s="34" t="s">
        <v>74</v>
      </c>
      <c r="I4" s="34" t="str">
        <f>""</f>
        <v/>
      </c>
      <c r="J4" s="34" t="str">
        <f>""</f>
        <v/>
      </c>
      <c r="K4" s="34" t="s">
        <v>75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  <c r="I5" s="34" t="s">
        <v>79</v>
      </c>
      <c r="J5" s="34" t="s">
        <v>80</v>
      </c>
      <c r="K5" s="34" t="s">
        <v>81</v>
      </c>
    </row>
    <row r="6" customHeight="1" spans="1:11">
      <c r="A6" s="15">
        <f>ROW()</f>
        <v>6</v>
      </c>
      <c r="B6" s="38" t="s">
        <v>29</v>
      </c>
      <c r="C6" s="38" t="s">
        <v>82</v>
      </c>
      <c r="D6" s="39">
        <f>E6</f>
        <v>1351.42</v>
      </c>
      <c r="E6" s="39">
        <f>E7</f>
        <v>1351.42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83</v>
      </c>
      <c r="C7" s="38" t="s">
        <v>84</v>
      </c>
      <c r="D7" s="39">
        <f t="shared" ref="D7:D10" si="1">E7</f>
        <v>1351.42</v>
      </c>
      <c r="E7" s="39">
        <f>E8</f>
        <v>1351.42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85</v>
      </c>
      <c r="C8" s="40" t="s">
        <v>86</v>
      </c>
      <c r="D8" s="39">
        <f t="shared" si="1"/>
        <v>1351.42</v>
      </c>
      <c r="E8" s="41">
        <f>SUM(E9:E10)</f>
        <v>1351.42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16" t="s">
        <v>87</v>
      </c>
      <c r="C9" s="16" t="s">
        <v>88</v>
      </c>
      <c r="D9" s="39">
        <f t="shared" si="1"/>
        <v>760.88</v>
      </c>
      <c r="E9" s="37">
        <v>760.88</v>
      </c>
      <c r="F9" s="37"/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customHeight="1" spans="1:11">
      <c r="A10" s="15">
        <f>ROW()</f>
        <v>10</v>
      </c>
      <c r="B10" s="16" t="s">
        <v>89</v>
      </c>
      <c r="C10" s="16" t="s">
        <v>90</v>
      </c>
      <c r="D10" s="39">
        <f t="shared" si="1"/>
        <v>590.54</v>
      </c>
      <c r="E10" s="37">
        <v>590.54</v>
      </c>
      <c r="F10" s="37"/>
      <c r="G10" s="37"/>
      <c r="H10" s="37"/>
      <c r="I10" s="37"/>
      <c r="J10" s="37"/>
      <c r="K10" s="37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A9" sqref="A9:I10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91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60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61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62</v>
      </c>
      <c r="C3" s="34" t="str">
        <f>""</f>
        <v/>
      </c>
      <c r="D3" s="34" t="s">
        <v>92</v>
      </c>
      <c r="E3" s="34" t="s">
        <v>93</v>
      </c>
      <c r="F3" s="34" t="s">
        <v>94</v>
      </c>
      <c r="G3" s="34" t="s">
        <v>95</v>
      </c>
      <c r="H3" s="34" t="s">
        <v>96</v>
      </c>
      <c r="I3" s="34" t="s">
        <v>97</v>
      </c>
    </row>
    <row r="4" s="19" customFormat="1" ht="23.25" customHeight="1" spans="1:9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">
        <v>73</v>
      </c>
      <c r="F4" s="34" t="s">
        <v>98</v>
      </c>
      <c r="G4" s="34" t="str">
        <f>""</f>
        <v/>
      </c>
      <c r="H4" s="34" t="str">
        <f>""</f>
        <v/>
      </c>
      <c r="I4" s="34" t="s">
        <v>75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  <c r="I5" s="34" t="s">
        <v>79</v>
      </c>
    </row>
    <row r="6" ht="16.5" customHeight="1" spans="1:9">
      <c r="A6" s="15">
        <f>ROW()</f>
        <v>6</v>
      </c>
      <c r="B6" s="38" t="s">
        <v>29</v>
      </c>
      <c r="C6" s="38" t="s">
        <v>82</v>
      </c>
      <c r="D6" s="39">
        <f>E6+F6</f>
        <v>1351.42</v>
      </c>
      <c r="E6" s="39">
        <f>E7</f>
        <v>1351.42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83</v>
      </c>
      <c r="C7" s="38" t="s">
        <v>84</v>
      </c>
      <c r="D7" s="39">
        <f>E7+F7</f>
        <v>1351.42</v>
      </c>
      <c r="E7" s="39">
        <f>E8</f>
        <v>1351.42</v>
      </c>
      <c r="F7" s="39">
        <f>F8</f>
        <v>0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85</v>
      </c>
      <c r="C8" s="40" t="s">
        <v>86</v>
      </c>
      <c r="D8" s="39">
        <f>E8+F8</f>
        <v>1351.42</v>
      </c>
      <c r="E8" s="41">
        <f>SUM(E9:E10)</f>
        <v>1351.42</v>
      </c>
      <c r="F8" s="41">
        <f>SUM(F10:F10)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16" t="s">
        <v>87</v>
      </c>
      <c r="C9" s="16" t="s">
        <v>88</v>
      </c>
      <c r="D9" s="39">
        <f>E9+F9</f>
        <v>760.88</v>
      </c>
      <c r="E9" s="41">
        <v>760.88</v>
      </c>
      <c r="F9" s="41"/>
      <c r="G9" s="37"/>
      <c r="H9" s="37"/>
      <c r="I9" s="37"/>
    </row>
    <row r="10" ht="16.5" customHeight="1" spans="1:9">
      <c r="A10" s="15">
        <f>ROW()</f>
        <v>10</v>
      </c>
      <c r="B10" s="16" t="s">
        <v>89</v>
      </c>
      <c r="C10" s="16" t="s">
        <v>90</v>
      </c>
      <c r="D10" s="39">
        <f>E10+F10</f>
        <v>590.54</v>
      </c>
      <c r="E10" s="37">
        <v>590.54</v>
      </c>
      <c r="F10" s="37"/>
      <c r="G10" s="37">
        <v>0</v>
      </c>
      <c r="H10" s="37">
        <v>0</v>
      </c>
      <c r="I10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1" sqref="F11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99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60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66</v>
      </c>
      <c r="F3" s="34" t="s">
        <v>67</v>
      </c>
      <c r="G3" s="34" t="s">
        <v>68</v>
      </c>
      <c r="H3" s="34" t="s">
        <v>69</v>
      </c>
    </row>
    <row r="4" s="19" customFormat="1" ht="62.25" customHeight="1" spans="1:8">
      <c r="A4" s="34" t="s">
        <v>8</v>
      </c>
      <c r="B4" s="34" t="s">
        <v>9</v>
      </c>
      <c r="C4" s="34" t="s">
        <v>100</v>
      </c>
      <c r="D4" s="34" t="s">
        <v>9</v>
      </c>
      <c r="E4" s="34" t="s">
        <v>82</v>
      </c>
      <c r="F4" s="34" t="s">
        <v>101</v>
      </c>
      <c r="G4" s="34" t="s">
        <v>102</v>
      </c>
      <c r="H4" s="34" t="s">
        <v>103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</row>
    <row r="6" ht="18" customHeight="1" spans="1:8">
      <c r="A6" s="15">
        <f t="shared" ref="A6:A37" si="1">ROW()</f>
        <v>6</v>
      </c>
      <c r="B6" s="35" t="s">
        <v>104</v>
      </c>
      <c r="C6" s="37">
        <v>1324.26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105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106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1351.42</v>
      </c>
      <c r="F10" s="37">
        <v>1351.42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1324.26</v>
      </c>
      <c r="D35" s="35" t="s">
        <v>53</v>
      </c>
      <c r="E35" s="39">
        <f>E10</f>
        <v>1351.42</v>
      </c>
      <c r="F35" s="39">
        <f>F10</f>
        <v>1351.42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107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1324.26</v>
      </c>
      <c r="D37" s="35" t="s">
        <v>58</v>
      </c>
      <c r="E37" s="39">
        <f>E35</f>
        <v>1351.42</v>
      </c>
      <c r="F37" s="39">
        <f>F35</f>
        <v>1351.42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G15" sqref="G15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60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62</v>
      </c>
      <c r="C3" s="34" t="str">
        <f>""</f>
        <v/>
      </c>
      <c r="D3" s="34" t="s">
        <v>82</v>
      </c>
      <c r="E3" s="34" t="s">
        <v>93</v>
      </c>
      <c r="F3" s="34" t="s">
        <v>94</v>
      </c>
    </row>
    <row r="4" s="19" customFormat="1" customHeight="1" spans="1:6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6.5" customHeight="1" spans="1:6">
      <c r="A6" s="15">
        <f t="shared" ref="A6:A10" si="0">ROW()</f>
        <v>6</v>
      </c>
      <c r="B6" s="38" t="s">
        <v>29</v>
      </c>
      <c r="C6" s="38" t="s">
        <v>82</v>
      </c>
      <c r="D6" s="39">
        <f t="shared" ref="D6:D10" si="1">E6+F6</f>
        <v>1351.42</v>
      </c>
      <c r="E6" s="39">
        <f>E7</f>
        <v>1351.42</v>
      </c>
      <c r="F6" s="39">
        <f>F7</f>
        <v>0</v>
      </c>
    </row>
    <row r="7" ht="16.5" customHeight="1" spans="1:6">
      <c r="A7" s="15">
        <f t="shared" si="0"/>
        <v>7</v>
      </c>
      <c r="B7" s="38" t="s">
        <v>83</v>
      </c>
      <c r="C7" s="38" t="s">
        <v>84</v>
      </c>
      <c r="D7" s="39">
        <f t="shared" ref="D7:F7" si="2">D8</f>
        <v>1351.42</v>
      </c>
      <c r="E7" s="39">
        <f t="shared" si="2"/>
        <v>1351.42</v>
      </c>
      <c r="F7" s="39">
        <f t="shared" si="2"/>
        <v>0</v>
      </c>
    </row>
    <row r="8" ht="16.5" customHeight="1" spans="1:6">
      <c r="A8" s="15">
        <f t="shared" si="0"/>
        <v>8</v>
      </c>
      <c r="B8" s="40" t="s">
        <v>85</v>
      </c>
      <c r="C8" s="40" t="s">
        <v>86</v>
      </c>
      <c r="D8" s="41">
        <f>SUM(D9:D10)</f>
        <v>1351.42</v>
      </c>
      <c r="E8" s="41">
        <f>SUM(E9:E10)</f>
        <v>1351.42</v>
      </c>
      <c r="F8" s="41">
        <f>SUM(F9:F9)</f>
        <v>0</v>
      </c>
    </row>
    <row r="9" ht="16.5" customHeight="1" spans="1:6">
      <c r="A9" s="15">
        <f t="shared" si="0"/>
        <v>9</v>
      </c>
      <c r="B9" s="16" t="s">
        <v>87</v>
      </c>
      <c r="C9" s="16" t="s">
        <v>88</v>
      </c>
      <c r="D9" s="39">
        <f t="shared" si="1"/>
        <v>760.88</v>
      </c>
      <c r="E9" s="41">
        <v>760.88</v>
      </c>
      <c r="F9" s="41"/>
    </row>
    <row r="10" customHeight="1" spans="1:6">
      <c r="A10" s="15">
        <f t="shared" si="0"/>
        <v>10</v>
      </c>
      <c r="B10" s="16" t="s">
        <v>89</v>
      </c>
      <c r="C10" s="16" t="s">
        <v>90</v>
      </c>
      <c r="D10" s="39">
        <f t="shared" si="1"/>
        <v>590.54</v>
      </c>
      <c r="E10" s="37">
        <v>590.54</v>
      </c>
      <c r="F10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J51" sqref="J51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109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60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62</v>
      </c>
      <c r="C3" s="34" t="str">
        <f>""</f>
        <v/>
      </c>
      <c r="D3" s="34" t="s">
        <v>93</v>
      </c>
      <c r="E3" s="34" t="s">
        <v>93</v>
      </c>
      <c r="F3" s="34" t="s">
        <v>94</v>
      </c>
    </row>
    <row r="4" s="19" customFormat="1" ht="18" customHeight="1" spans="1:6">
      <c r="A4" s="34" t="s">
        <v>8</v>
      </c>
      <c r="B4" s="34" t="s">
        <v>110</v>
      </c>
      <c r="C4" s="34" t="s">
        <v>71</v>
      </c>
      <c r="D4" s="34" t="s">
        <v>82</v>
      </c>
      <c r="E4" s="34" t="s">
        <v>111</v>
      </c>
      <c r="F4" s="34" t="s">
        <v>112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82</v>
      </c>
      <c r="D6" s="39">
        <f>E6+F6</f>
        <v>1351.42</v>
      </c>
      <c r="E6" s="39">
        <f>E7+E18+E39+E45</f>
        <v>1088.17</v>
      </c>
      <c r="F6" s="39">
        <f>F7+F18+F39+F45</f>
        <v>263.25</v>
      </c>
    </row>
    <row r="7" ht="17.25" customHeight="1" spans="1:6">
      <c r="A7" s="15">
        <f t="shared" si="0"/>
        <v>7</v>
      </c>
      <c r="B7" s="40" t="s">
        <v>113</v>
      </c>
      <c r="C7" s="40" t="s">
        <v>114</v>
      </c>
      <c r="D7" s="41">
        <f>SUM(D8:D17)</f>
        <v>1088.17</v>
      </c>
      <c r="E7" s="41">
        <f>SUM(E8:E17)</f>
        <v>1088.17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115</v>
      </c>
      <c r="C8" s="35" t="s">
        <v>116</v>
      </c>
      <c r="D8" s="39">
        <f t="shared" ref="D8:D48" si="1">E8+F8</f>
        <v>346.5</v>
      </c>
      <c r="E8" s="37">
        <v>346.5</v>
      </c>
      <c r="F8" s="37">
        <v>0</v>
      </c>
    </row>
    <row r="9" ht="17.25" customHeight="1" spans="1:6">
      <c r="A9" s="15">
        <f t="shared" si="0"/>
        <v>9</v>
      </c>
      <c r="B9" s="35" t="s">
        <v>117</v>
      </c>
      <c r="C9" s="35" t="s">
        <v>118</v>
      </c>
      <c r="D9" s="39">
        <f t="shared" si="1"/>
        <v>106.2</v>
      </c>
      <c r="E9" s="37">
        <v>106.2</v>
      </c>
      <c r="F9" s="37">
        <v>0</v>
      </c>
    </row>
    <row r="10" ht="17.25" customHeight="1" spans="1:6">
      <c r="A10" s="15">
        <f t="shared" si="0"/>
        <v>10</v>
      </c>
      <c r="B10" s="35" t="s">
        <v>119</v>
      </c>
      <c r="C10" s="35" t="s">
        <v>120</v>
      </c>
      <c r="D10" s="39">
        <f t="shared" si="1"/>
        <v>0</v>
      </c>
      <c r="E10" s="37">
        <v>0</v>
      </c>
      <c r="F10" s="37">
        <v>0</v>
      </c>
    </row>
    <row r="11" ht="17.25" customHeight="1" spans="1:6">
      <c r="A11" s="15">
        <f t="shared" si="0"/>
        <v>11</v>
      </c>
      <c r="B11" s="35" t="s">
        <v>121</v>
      </c>
      <c r="C11" s="35" t="s">
        <v>122</v>
      </c>
      <c r="D11" s="39">
        <f t="shared" si="1"/>
        <v>327</v>
      </c>
      <c r="E11" s="37">
        <v>327</v>
      </c>
      <c r="F11" s="37">
        <v>0</v>
      </c>
    </row>
    <row r="12" ht="17.25" customHeight="1" spans="1:6">
      <c r="A12" s="15">
        <f t="shared" si="0"/>
        <v>12</v>
      </c>
      <c r="B12" s="35" t="s">
        <v>123</v>
      </c>
      <c r="C12" s="35" t="s">
        <v>124</v>
      </c>
      <c r="D12" s="39">
        <f t="shared" si="1"/>
        <v>123</v>
      </c>
      <c r="E12" s="37">
        <v>123</v>
      </c>
      <c r="F12" s="37">
        <v>0</v>
      </c>
    </row>
    <row r="13" ht="17.25" customHeight="1" spans="1:6">
      <c r="A13" s="15">
        <f t="shared" si="0"/>
        <v>13</v>
      </c>
      <c r="B13" s="35" t="s">
        <v>125</v>
      </c>
      <c r="C13" s="35" t="s">
        <v>126</v>
      </c>
      <c r="D13" s="39">
        <f t="shared" si="1"/>
        <v>44.7</v>
      </c>
      <c r="E13" s="37">
        <v>44.7</v>
      </c>
      <c r="F13" s="37">
        <v>0</v>
      </c>
    </row>
    <row r="14" ht="17.25" customHeight="1" spans="1:6">
      <c r="A14" s="15">
        <f t="shared" si="0"/>
        <v>14</v>
      </c>
      <c r="B14" s="35" t="s">
        <v>127</v>
      </c>
      <c r="C14" s="35" t="s">
        <v>128</v>
      </c>
      <c r="D14" s="39">
        <f t="shared" si="1"/>
        <v>51.81</v>
      </c>
      <c r="E14" s="37">
        <v>51.81</v>
      </c>
      <c r="F14" s="37">
        <v>0</v>
      </c>
    </row>
    <row r="15" ht="17.25" customHeight="1" spans="1:6">
      <c r="A15" s="15">
        <f t="shared" si="0"/>
        <v>15</v>
      </c>
      <c r="B15" s="35" t="s">
        <v>129</v>
      </c>
      <c r="C15" s="35" t="s">
        <v>130</v>
      </c>
      <c r="D15" s="39">
        <f t="shared" si="1"/>
        <v>13.5</v>
      </c>
      <c r="E15" s="37">
        <v>13.5</v>
      </c>
      <c r="F15" s="37">
        <v>0</v>
      </c>
    </row>
    <row r="16" ht="17.25" customHeight="1" spans="1:6">
      <c r="A16" s="15">
        <f t="shared" si="0"/>
        <v>16</v>
      </c>
      <c r="B16" s="35" t="s">
        <v>131</v>
      </c>
      <c r="C16" s="35" t="s">
        <v>132</v>
      </c>
      <c r="D16" s="39">
        <f t="shared" si="1"/>
        <v>75</v>
      </c>
      <c r="E16" s="37">
        <v>75</v>
      </c>
      <c r="F16" s="37">
        <v>0</v>
      </c>
    </row>
    <row r="17" ht="17.25" customHeight="1" spans="1:6">
      <c r="A17" s="15">
        <f t="shared" si="0"/>
        <v>17</v>
      </c>
      <c r="B17" s="35" t="s">
        <v>133</v>
      </c>
      <c r="C17" s="35" t="s">
        <v>134</v>
      </c>
      <c r="D17" s="39">
        <f t="shared" si="1"/>
        <v>0.46</v>
      </c>
      <c r="E17" s="37">
        <v>0.46</v>
      </c>
      <c r="F17" s="37">
        <v>0</v>
      </c>
    </row>
    <row r="18" ht="17.25" customHeight="1" spans="1:6">
      <c r="A18" s="15">
        <f t="shared" si="0"/>
        <v>18</v>
      </c>
      <c r="B18" s="40" t="s">
        <v>135</v>
      </c>
      <c r="C18" s="40" t="s">
        <v>136</v>
      </c>
      <c r="D18" s="41">
        <f>SUM(D19:D38)</f>
        <v>251.89</v>
      </c>
      <c r="E18" s="41">
        <f>SUM(E19:E38)</f>
        <v>0</v>
      </c>
      <c r="F18" s="41">
        <f>SUM(F19:F38)</f>
        <v>251.89</v>
      </c>
    </row>
    <row r="19" ht="17.25" customHeight="1" spans="1:6">
      <c r="A19" s="15">
        <f t="shared" si="0"/>
        <v>19</v>
      </c>
      <c r="B19" s="35" t="s">
        <v>137</v>
      </c>
      <c r="C19" s="35" t="s">
        <v>138</v>
      </c>
      <c r="D19" s="39">
        <f t="shared" si="1"/>
        <v>12</v>
      </c>
      <c r="E19" s="37">
        <v>0</v>
      </c>
      <c r="F19" s="37">
        <v>12</v>
      </c>
    </row>
    <row r="20" ht="17.25" customHeight="1" spans="1:6">
      <c r="A20" s="15">
        <f t="shared" si="0"/>
        <v>20</v>
      </c>
      <c r="B20" s="35" t="s">
        <v>139</v>
      </c>
      <c r="C20" s="35" t="s">
        <v>140</v>
      </c>
      <c r="D20" s="39">
        <f t="shared" si="1"/>
        <v>13</v>
      </c>
      <c r="E20" s="37">
        <v>0</v>
      </c>
      <c r="F20" s="37">
        <v>13</v>
      </c>
    </row>
    <row r="21" ht="17.25" customHeight="1" spans="1:6">
      <c r="A21" s="15">
        <f t="shared" si="0"/>
        <v>21</v>
      </c>
      <c r="B21" s="35" t="s">
        <v>141</v>
      </c>
      <c r="C21" s="35" t="s">
        <v>142</v>
      </c>
      <c r="D21" s="39">
        <f t="shared" si="1"/>
        <v>0</v>
      </c>
      <c r="E21" s="37">
        <v>0</v>
      </c>
      <c r="F21" s="37">
        <v>0</v>
      </c>
    </row>
    <row r="22" ht="17.25" customHeight="1" spans="1:6">
      <c r="A22" s="15">
        <f t="shared" si="0"/>
        <v>22</v>
      </c>
      <c r="B22" s="35" t="s">
        <v>143</v>
      </c>
      <c r="C22" s="35" t="s">
        <v>144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145</v>
      </c>
      <c r="C23" s="35" t="s">
        <v>146</v>
      </c>
      <c r="D23" s="39">
        <f t="shared" si="1"/>
        <v>4.5</v>
      </c>
      <c r="E23" s="37">
        <v>0</v>
      </c>
      <c r="F23" s="37">
        <v>4.5</v>
      </c>
    </row>
    <row r="24" ht="17.25" customHeight="1" spans="1:6">
      <c r="A24" s="15">
        <f t="shared" si="0"/>
        <v>24</v>
      </c>
      <c r="B24" s="35" t="s">
        <v>147</v>
      </c>
      <c r="C24" s="35" t="s">
        <v>148</v>
      </c>
      <c r="D24" s="39">
        <f t="shared" si="1"/>
        <v>0.9</v>
      </c>
      <c r="E24" s="37">
        <v>0</v>
      </c>
      <c r="F24" s="37">
        <v>0.9</v>
      </c>
    </row>
    <row r="25" ht="17.25" customHeight="1" spans="1:6">
      <c r="A25" s="15">
        <f t="shared" si="0"/>
        <v>25</v>
      </c>
      <c r="B25" s="35" t="s">
        <v>149</v>
      </c>
      <c r="C25" s="35" t="s">
        <v>150</v>
      </c>
      <c r="D25" s="39">
        <f t="shared" si="1"/>
        <v>46.78</v>
      </c>
      <c r="E25" s="37">
        <v>0</v>
      </c>
      <c r="F25" s="42">
        <v>46.78</v>
      </c>
    </row>
    <row r="26" ht="17.25" customHeight="1" spans="1:6">
      <c r="A26" s="15">
        <f t="shared" si="0"/>
        <v>26</v>
      </c>
      <c r="B26" s="35" t="s">
        <v>151</v>
      </c>
      <c r="C26" s="35" t="s">
        <v>152</v>
      </c>
      <c r="D26" s="39">
        <f t="shared" si="1"/>
        <v>4</v>
      </c>
      <c r="E26" s="37">
        <v>0</v>
      </c>
      <c r="F26" s="37">
        <v>4</v>
      </c>
    </row>
    <row r="27" ht="17.25" customHeight="1" spans="1:6">
      <c r="A27" s="15">
        <f t="shared" si="0"/>
        <v>27</v>
      </c>
      <c r="B27" s="35" t="s">
        <v>153</v>
      </c>
      <c r="C27" s="35" t="s">
        <v>154</v>
      </c>
      <c r="D27" s="39">
        <f t="shared" si="1"/>
        <v>4</v>
      </c>
      <c r="E27" s="37">
        <v>0</v>
      </c>
      <c r="F27" s="37">
        <v>4</v>
      </c>
    </row>
    <row r="28" ht="17.25" customHeight="1" spans="1:6">
      <c r="A28" s="15">
        <f t="shared" si="0"/>
        <v>28</v>
      </c>
      <c r="B28" s="35" t="s">
        <v>155</v>
      </c>
      <c r="C28" s="35" t="s">
        <v>156</v>
      </c>
      <c r="D28" s="39">
        <f t="shared" si="1"/>
        <v>26.53</v>
      </c>
      <c r="E28" s="37">
        <v>0</v>
      </c>
      <c r="F28" s="37">
        <v>26.53</v>
      </c>
    </row>
    <row r="29" ht="17.25" customHeight="1" spans="1:6">
      <c r="A29" s="15">
        <f t="shared" si="0"/>
        <v>29</v>
      </c>
      <c r="B29" s="35" t="s">
        <v>157</v>
      </c>
      <c r="C29" s="35" t="s">
        <v>158</v>
      </c>
      <c r="D29" s="39">
        <f t="shared" si="1"/>
        <v>0.55</v>
      </c>
      <c r="E29" s="37">
        <v>0</v>
      </c>
      <c r="F29" s="37">
        <v>0.55</v>
      </c>
    </row>
    <row r="30" ht="17.25" customHeight="1" spans="1:6">
      <c r="A30" s="15">
        <f t="shared" si="0"/>
        <v>30</v>
      </c>
      <c r="B30" s="35" t="s">
        <v>159</v>
      </c>
      <c r="C30" s="35" t="s">
        <v>160</v>
      </c>
      <c r="D30" s="39">
        <f t="shared" si="1"/>
        <v>4.74</v>
      </c>
      <c r="E30" s="37">
        <v>0</v>
      </c>
      <c r="F30" s="43">
        <v>4.74</v>
      </c>
    </row>
    <row r="31" ht="17.25" customHeight="1" spans="1:6">
      <c r="A31" s="15">
        <f t="shared" si="0"/>
        <v>31</v>
      </c>
      <c r="B31" s="35" t="s">
        <v>161</v>
      </c>
      <c r="C31" s="35" t="s">
        <v>162</v>
      </c>
      <c r="D31" s="39">
        <f t="shared" si="1"/>
        <v>3.08</v>
      </c>
      <c r="E31" s="37">
        <v>0</v>
      </c>
      <c r="F31" s="37">
        <v>3.08</v>
      </c>
    </row>
    <row r="32" ht="17.25" customHeight="1" spans="1:6">
      <c r="A32" s="15">
        <f t="shared" si="0"/>
        <v>32</v>
      </c>
      <c r="B32" s="35" t="s">
        <v>163</v>
      </c>
      <c r="C32" s="35" t="s">
        <v>164</v>
      </c>
      <c r="D32" s="39">
        <f t="shared" si="1"/>
        <v>107.3</v>
      </c>
      <c r="E32" s="37">
        <v>0</v>
      </c>
      <c r="F32" s="43">
        <v>107.3</v>
      </c>
    </row>
    <row r="33" ht="17.25" customHeight="1" spans="1:6">
      <c r="A33" s="15">
        <f t="shared" si="0"/>
        <v>33</v>
      </c>
      <c r="B33" s="35" t="s">
        <v>165</v>
      </c>
      <c r="C33" s="35" t="s">
        <v>166</v>
      </c>
      <c r="D33" s="39">
        <f t="shared" si="1"/>
        <v>0.4</v>
      </c>
      <c r="E33" s="37">
        <v>0</v>
      </c>
      <c r="F33" s="37">
        <v>0.4</v>
      </c>
    </row>
    <row r="34" ht="17.25" customHeight="1" spans="1:6">
      <c r="A34" s="15">
        <f t="shared" si="0"/>
        <v>34</v>
      </c>
      <c r="B34" s="35" t="s">
        <v>167</v>
      </c>
      <c r="C34" s="35" t="s">
        <v>168</v>
      </c>
      <c r="D34" s="39">
        <f t="shared" si="1"/>
        <v>12.25</v>
      </c>
      <c r="E34" s="37">
        <v>0</v>
      </c>
      <c r="F34" s="37">
        <v>12.25</v>
      </c>
    </row>
    <row r="35" ht="17.25" customHeight="1" spans="1:6">
      <c r="A35" s="15">
        <f t="shared" si="0"/>
        <v>35</v>
      </c>
      <c r="B35" s="35" t="s">
        <v>169</v>
      </c>
      <c r="C35" s="35" t="s">
        <v>170</v>
      </c>
      <c r="D35" s="39">
        <f t="shared" si="1"/>
        <v>7.86</v>
      </c>
      <c r="E35" s="37">
        <v>0</v>
      </c>
      <c r="F35" s="37">
        <v>7.86</v>
      </c>
    </row>
    <row r="36" ht="17.25" customHeight="1" spans="1:6">
      <c r="A36" s="15">
        <f t="shared" si="0"/>
        <v>36</v>
      </c>
      <c r="B36" s="35" t="s">
        <v>171</v>
      </c>
      <c r="C36" s="35" t="s">
        <v>172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173</v>
      </c>
      <c r="C37" s="35" t="s">
        <v>174</v>
      </c>
      <c r="D37" s="39">
        <f t="shared" si="1"/>
        <v>1</v>
      </c>
      <c r="E37" s="37">
        <v>0</v>
      </c>
      <c r="F37" s="37">
        <v>1</v>
      </c>
    </row>
    <row r="38" ht="17.25" customHeight="1" spans="1:6">
      <c r="A38" s="15">
        <f t="shared" si="0"/>
        <v>38</v>
      </c>
      <c r="B38" s="35" t="s">
        <v>175</v>
      </c>
      <c r="C38" s="35" t="s">
        <v>176</v>
      </c>
      <c r="D38" s="39">
        <f t="shared" si="1"/>
        <v>3</v>
      </c>
      <c r="E38" s="37">
        <v>0</v>
      </c>
      <c r="F38" s="43">
        <v>3</v>
      </c>
    </row>
    <row r="39" ht="17.25" customHeight="1" spans="1:6">
      <c r="A39" s="15">
        <f t="shared" si="0"/>
        <v>39</v>
      </c>
      <c r="B39" s="40" t="s">
        <v>177</v>
      </c>
      <c r="C39" s="40" t="s">
        <v>178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179</v>
      </c>
      <c r="C40" s="35" t="s">
        <v>180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181</v>
      </c>
      <c r="C41" s="35" t="s">
        <v>182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183</v>
      </c>
      <c r="C42" s="35" t="s">
        <v>184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185</v>
      </c>
      <c r="C43" s="35" t="s">
        <v>186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187</v>
      </c>
      <c r="C44" s="35" t="s">
        <v>188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189</v>
      </c>
      <c r="C45" s="40" t="s">
        <v>190</v>
      </c>
      <c r="D45" s="41">
        <f>SUM(D46:D48)</f>
        <v>11.36</v>
      </c>
      <c r="E45" s="41">
        <f>SUM(E46:E48)</f>
        <v>0</v>
      </c>
      <c r="F45" s="41">
        <f>SUM(F46:F48)</f>
        <v>11.36</v>
      </c>
    </row>
    <row r="46" ht="17.25" customHeight="1" spans="1:6">
      <c r="A46" s="15">
        <f t="shared" si="0"/>
        <v>46</v>
      </c>
      <c r="B46" s="35" t="s">
        <v>191</v>
      </c>
      <c r="C46" s="35" t="s">
        <v>192</v>
      </c>
      <c r="D46" s="39">
        <f t="shared" si="1"/>
        <v>7.36</v>
      </c>
      <c r="E46" s="37">
        <v>0</v>
      </c>
      <c r="F46" s="37">
        <v>7.36</v>
      </c>
    </row>
    <row r="47" ht="17.25" customHeight="1" spans="1:6">
      <c r="A47" s="15">
        <f t="shared" si="0"/>
        <v>47</v>
      </c>
      <c r="B47" s="35" t="s">
        <v>193</v>
      </c>
      <c r="C47" s="35" t="s">
        <v>194</v>
      </c>
      <c r="D47" s="39">
        <f t="shared" si="1"/>
        <v>4</v>
      </c>
      <c r="E47" s="37">
        <v>0</v>
      </c>
      <c r="F47" s="37">
        <v>4</v>
      </c>
    </row>
    <row r="48" ht="17.25" customHeight="1" spans="1:6">
      <c r="A48" s="15">
        <f t="shared" si="0"/>
        <v>48</v>
      </c>
      <c r="B48" s="35" t="s">
        <v>195</v>
      </c>
      <c r="C48" s="35" t="s">
        <v>196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E8" sqref="E8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60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62</v>
      </c>
      <c r="C3" s="34" t="str">
        <f>""</f>
        <v/>
      </c>
      <c r="D3" s="34" t="s">
        <v>82</v>
      </c>
      <c r="E3" s="34" t="s">
        <v>93</v>
      </c>
      <c r="F3" s="34" t="s">
        <v>94</v>
      </c>
    </row>
    <row r="4" s="19" customFormat="1" ht="30" customHeight="1" spans="1:6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8" customHeight="1" spans="1:6">
      <c r="A6" s="15">
        <f>ROW()</f>
        <v>6</v>
      </c>
      <c r="B6" s="35" t="s">
        <v>29</v>
      </c>
      <c r="C6" s="36" t="s">
        <v>82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12" sqref="D1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199</v>
      </c>
      <c r="E1" s="9"/>
    </row>
    <row r="2" s="2" customFormat="1" ht="21" customHeight="1" spans="1:6">
      <c r="A2" s="18" t="s">
        <v>60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62</v>
      </c>
      <c r="C3" s="21"/>
      <c r="D3" s="13" t="s">
        <v>82</v>
      </c>
      <c r="E3" s="13" t="s">
        <v>93</v>
      </c>
      <c r="F3" s="13" t="s">
        <v>94</v>
      </c>
    </row>
    <row r="4" s="1" customFormat="1" ht="30" customHeight="1" spans="1:6">
      <c r="A4" s="13" t="s">
        <v>8</v>
      </c>
      <c r="B4" s="13" t="s">
        <v>70</v>
      </c>
      <c r="C4" s="13" t="s">
        <v>71</v>
      </c>
      <c r="D4" s="21"/>
      <c r="E4" s="21"/>
      <c r="F4" s="13" t="s">
        <v>75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D14" sqref="D14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200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60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201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82</v>
      </c>
      <c r="D4" s="13" t="s">
        <v>101</v>
      </c>
      <c r="E4" s="13" t="s">
        <v>202</v>
      </c>
      <c r="F4" s="13" t="s">
        <v>103</v>
      </c>
      <c r="G4" s="13" t="s">
        <v>203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204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205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206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207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208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198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氵氵沛霖</cp:lastModifiedBy>
  <dcterms:created xsi:type="dcterms:W3CDTF">2018-03-01T08:53:00Z</dcterms:created>
  <cp:lastPrinted>2019-02-21T11:22:00Z</cp:lastPrinted>
  <dcterms:modified xsi:type="dcterms:W3CDTF">2019-02-25T03:32:10Z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