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E6" i="7" s="1"/>
  <c r="D6" i="7" s="1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E7" i="6" s="1"/>
  <c r="E6" i="6" s="1"/>
  <c r="D6" i="6" s="1"/>
  <c r="D8" i="6"/>
  <c r="A8" i="6"/>
  <c r="F7" i="6"/>
  <c r="D7" i="6"/>
  <c r="A7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E6" i="3"/>
  <c r="D6" i="3" s="1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E8" i="5"/>
  <c r="D8" i="5"/>
  <c r="A8" i="5"/>
  <c r="E7" i="5"/>
  <c r="E6" i="5" s="1"/>
  <c r="D6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 l="1"/>
</calcChain>
</file>

<file path=xl/sharedStrings.xml><?xml version="1.0" encoding="utf-8"?>
<sst xmlns="http://schemas.openxmlformats.org/spreadsheetml/2006/main" count="505" uniqueCount="207">
  <si>
    <t>部门预算收支总表</t>
  </si>
  <si>
    <t>部门编码及名称：401005005005唐山市丰南区南孙庄乡深井小学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</si>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</sst>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Zeros="0" tabSelected="1" topLeftCell="A7" workbookViewId="0">
      <selection activeCell="G12" sqref="G1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193.63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193.63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8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8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8" ht="21" customHeight="1" x14ac:dyDescent="0.2">
      <c r="A35" s="10">
        <f t="shared" si="0"/>
        <v>35</v>
      </c>
      <c r="B35" s="24" t="s">
        <v>52</v>
      </c>
      <c r="C35" s="28">
        <f>C6</f>
        <v>193.63</v>
      </c>
      <c r="D35" s="24" t="s">
        <v>53</v>
      </c>
      <c r="E35" s="28">
        <f>E10</f>
        <v>193.63</v>
      </c>
    </row>
    <row r="36" spans="1:8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  <c r="H36" s="21" t="s">
        <v>56</v>
      </c>
    </row>
    <row r="37" spans="1:8" ht="21" customHeight="1" x14ac:dyDescent="0.2">
      <c r="A37" s="10">
        <f t="shared" si="0"/>
        <v>37</v>
      </c>
      <c r="B37" s="24" t="s">
        <v>57</v>
      </c>
      <c r="C37" s="26">
        <v>0</v>
      </c>
      <c r="D37" s="24" t="s">
        <v>58</v>
      </c>
      <c r="E37" s="26">
        <v>0</v>
      </c>
    </row>
    <row r="38" spans="1:8" ht="21" customHeight="1" x14ac:dyDescent="0.2">
      <c r="A38" s="10">
        <f t="shared" si="0"/>
        <v>38</v>
      </c>
      <c r="B38" s="24" t="s">
        <v>59</v>
      </c>
      <c r="C38" s="28">
        <f>C35</f>
        <v>193.63</v>
      </c>
      <c r="D38" s="24" t="s">
        <v>59</v>
      </c>
      <c r="E38" s="28">
        <f>E35</f>
        <v>193.63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60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61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62</v>
      </c>
      <c r="C3" s="47" t="str">
        <f>""</f>
        <v/>
      </c>
      <c r="D3" s="47" t="s">
        <v>63</v>
      </c>
      <c r="E3" s="47" t="s">
        <v>64</v>
      </c>
      <c r="F3" s="47" t="s">
        <v>65</v>
      </c>
      <c r="G3" s="47" t="s">
        <v>66</v>
      </c>
      <c r="H3" s="47" t="str">
        <f>""</f>
        <v/>
      </c>
      <c r="I3" s="47" t="s">
        <v>67</v>
      </c>
      <c r="J3" s="47" t="s">
        <v>68</v>
      </c>
      <c r="K3" s="47" t="s">
        <v>69</v>
      </c>
    </row>
    <row r="4" spans="1:11" s="13" customFormat="1" ht="27.75" customHeight="1" x14ac:dyDescent="0.2">
      <c r="A4" s="47" t="s">
        <v>8</v>
      </c>
      <c r="B4" s="23" t="s">
        <v>70</v>
      </c>
      <c r="C4" s="23" t="s">
        <v>71</v>
      </c>
      <c r="D4" s="47" t="str">
        <f>""</f>
        <v/>
      </c>
      <c r="E4" s="47" t="s">
        <v>72</v>
      </c>
      <c r="F4" s="47" t="s">
        <v>73</v>
      </c>
      <c r="G4" s="23" t="s">
        <v>72</v>
      </c>
      <c r="H4" s="23" t="s">
        <v>74</v>
      </c>
      <c r="I4" s="47" t="str">
        <f>""</f>
        <v/>
      </c>
      <c r="J4" s="47" t="str">
        <f>""</f>
        <v/>
      </c>
      <c r="K4" s="47" t="s">
        <v>75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  <c r="G5" s="23" t="s">
        <v>77</v>
      </c>
      <c r="H5" s="23" t="s">
        <v>78</v>
      </c>
      <c r="I5" s="23" t="s">
        <v>79</v>
      </c>
      <c r="J5" s="23" t="s">
        <v>80</v>
      </c>
      <c r="K5" s="23" t="s">
        <v>81</v>
      </c>
    </row>
    <row r="6" spans="1:11" ht="15" customHeight="1" x14ac:dyDescent="0.2">
      <c r="A6" s="10">
        <f>ROW()</f>
        <v>6</v>
      </c>
      <c r="B6" s="27" t="s">
        <v>29</v>
      </c>
      <c r="C6" s="27" t="s">
        <v>82</v>
      </c>
      <c r="D6" s="28">
        <f>E6</f>
        <v>193.63</v>
      </c>
      <c r="E6" s="28">
        <f>E7</f>
        <v>193.63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D8" si="1">E7</f>
        <v>193.63</v>
      </c>
      <c r="E7" s="28">
        <f>E8</f>
        <v>193.63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85</v>
      </c>
      <c r="C8" s="29" t="s">
        <v>86</v>
      </c>
      <c r="D8" s="28">
        <f t="shared" si="1"/>
        <v>193.63</v>
      </c>
      <c r="E8" s="30">
        <f>SUM(E9:E9)</f>
        <v>193.63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87</v>
      </c>
      <c r="C9" s="24" t="s">
        <v>88</v>
      </c>
      <c r="D9" s="28">
        <v>193.63</v>
      </c>
      <c r="E9" s="26">
        <v>193.63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H12" sqref="H1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89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61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62</v>
      </c>
      <c r="C3" s="47" t="str">
        <f>""</f>
        <v/>
      </c>
      <c r="D3" s="47" t="s">
        <v>90</v>
      </c>
      <c r="E3" s="47" t="s">
        <v>91</v>
      </c>
      <c r="F3" s="47" t="s">
        <v>92</v>
      </c>
      <c r="G3" s="47" t="s">
        <v>93</v>
      </c>
      <c r="H3" s="47" t="s">
        <v>94</v>
      </c>
      <c r="I3" s="47" t="s">
        <v>95</v>
      </c>
    </row>
    <row r="4" spans="1:9" s="13" customFormat="1" ht="23.25" customHeight="1" x14ac:dyDescent="0.2">
      <c r="A4" s="47" t="s">
        <v>8</v>
      </c>
      <c r="B4" s="23" t="s">
        <v>70</v>
      </c>
      <c r="C4" s="23" t="s">
        <v>71</v>
      </c>
      <c r="D4" s="47" t="str">
        <f>""</f>
        <v/>
      </c>
      <c r="E4" s="47" t="s">
        <v>73</v>
      </c>
      <c r="F4" s="47" t="s">
        <v>96</v>
      </c>
      <c r="G4" s="47" t="str">
        <f>""</f>
        <v/>
      </c>
      <c r="H4" s="47" t="str">
        <f>""</f>
        <v/>
      </c>
      <c r="I4" s="47" t="s">
        <v>75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  <c r="G5" s="23" t="s">
        <v>77</v>
      </c>
      <c r="H5" s="23" t="s">
        <v>78</v>
      </c>
      <c r="I5" s="23" t="s">
        <v>79</v>
      </c>
    </row>
    <row r="6" spans="1:9" ht="16.5" customHeight="1" x14ac:dyDescent="0.2">
      <c r="A6" s="10">
        <f>ROW()</f>
        <v>6</v>
      </c>
      <c r="B6" s="27" t="s">
        <v>29</v>
      </c>
      <c r="C6" s="27" t="s">
        <v>82</v>
      </c>
      <c r="D6" s="28">
        <f>E6+F6</f>
        <v>193.63</v>
      </c>
      <c r="E6" s="28">
        <f>E7</f>
        <v>193.63</v>
      </c>
      <c r="F6" s="28"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D9" si="1">E7+F7</f>
        <v>193.63</v>
      </c>
      <c r="E7" s="28">
        <f>E8</f>
        <v>193.63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85</v>
      </c>
      <c r="C8" s="29" t="s">
        <v>86</v>
      </c>
      <c r="D8" s="28">
        <f t="shared" si="1"/>
        <v>193.63</v>
      </c>
      <c r="E8" s="30">
        <f>SUM(E9:E9)</f>
        <v>193.63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si="1"/>
        <v>193.63</v>
      </c>
      <c r="E9" s="26">
        <v>193.63</v>
      </c>
      <c r="F9" s="26">
        <v>0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31" workbookViewId="0">
      <selection activeCell="K10" sqref="K10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97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66</v>
      </c>
      <c r="F3" s="47" t="s">
        <v>67</v>
      </c>
      <c r="G3" s="47" t="s">
        <v>68</v>
      </c>
      <c r="H3" s="47" t="s">
        <v>69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98</v>
      </c>
      <c r="D4" s="23" t="s">
        <v>9</v>
      </c>
      <c r="E4" s="23" t="s">
        <v>82</v>
      </c>
      <c r="F4" s="23" t="s">
        <v>99</v>
      </c>
      <c r="G4" s="23" t="s">
        <v>100</v>
      </c>
      <c r="H4" s="23" t="s">
        <v>101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  <c r="G5" s="23" t="s">
        <v>77</v>
      </c>
      <c r="H5" s="23" t="s">
        <v>78</v>
      </c>
    </row>
    <row r="6" spans="1:8" ht="18" customHeight="1" x14ac:dyDescent="0.2">
      <c r="A6" s="10">
        <f t="shared" ref="A6:A37" si="1">ROW()</f>
        <v>6</v>
      </c>
      <c r="B6" s="24" t="s">
        <v>102</v>
      </c>
      <c r="C6" s="26">
        <v>193.63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103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104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193.63</v>
      </c>
      <c r="F10" s="26">
        <v>193.63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193.63</v>
      </c>
      <c r="D35" s="24" t="s">
        <v>53</v>
      </c>
      <c r="E35" s="28">
        <f>E10</f>
        <v>193.63</v>
      </c>
      <c r="F35" s="28">
        <f>F10</f>
        <v>193.63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105</v>
      </c>
      <c r="C36" s="26">
        <v>0</v>
      </c>
      <c r="D36" s="24" t="s">
        <v>58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59</v>
      </c>
      <c r="C37" s="28">
        <f>C35</f>
        <v>193.63</v>
      </c>
      <c r="D37" s="24" t="s">
        <v>59</v>
      </c>
      <c r="E37" s="28">
        <f>E35</f>
        <v>193.63</v>
      </c>
      <c r="F37" s="28">
        <f>F35</f>
        <v>193.63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I15" sqref="I15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62</v>
      </c>
      <c r="C3" s="47" t="str">
        <f>""</f>
        <v/>
      </c>
      <c r="D3" s="47" t="s">
        <v>82</v>
      </c>
      <c r="E3" s="47" t="s">
        <v>91</v>
      </c>
      <c r="F3" s="47" t="s">
        <v>92</v>
      </c>
    </row>
    <row r="4" spans="1:6" s="13" customFormat="1" ht="15" customHeight="1" x14ac:dyDescent="0.2">
      <c r="A4" s="47" t="s">
        <v>8</v>
      </c>
      <c r="B4" s="23" t="s">
        <v>70</v>
      </c>
      <c r="C4" s="23" t="s">
        <v>71</v>
      </c>
      <c r="D4" s="47" t="str">
        <f>""</f>
        <v/>
      </c>
      <c r="E4" s="47" t="str">
        <f>""</f>
        <v/>
      </c>
      <c r="F4" s="47" t="s">
        <v>75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</row>
    <row r="6" spans="1:6" ht="16.5" customHeight="1" x14ac:dyDescent="0.2">
      <c r="A6" s="10">
        <f>ROW()</f>
        <v>6</v>
      </c>
      <c r="B6" s="27" t="s">
        <v>29</v>
      </c>
      <c r="C6" s="27" t="s">
        <v>82</v>
      </c>
      <c r="D6" s="28">
        <f>E6+F6</f>
        <v>193.63</v>
      </c>
      <c r="E6" s="28">
        <f>E7</f>
        <v>193.63</v>
      </c>
      <c r="F6" s="28">
        <v>0</v>
      </c>
    </row>
    <row r="7" spans="1:6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F7" si="0">D8</f>
        <v>193.63</v>
      </c>
      <c r="E7" s="28">
        <f t="shared" si="0"/>
        <v>193.63</v>
      </c>
      <c r="F7" s="28">
        <f t="shared" si="0"/>
        <v>0</v>
      </c>
    </row>
    <row r="8" spans="1:6" ht="16.5" customHeight="1" x14ac:dyDescent="0.2">
      <c r="A8" s="10">
        <f>ROW()</f>
        <v>8</v>
      </c>
      <c r="B8" s="29" t="s">
        <v>85</v>
      </c>
      <c r="C8" s="29" t="s">
        <v>86</v>
      </c>
      <c r="D8" s="30">
        <f>SUM(D9:D9)</f>
        <v>193.63</v>
      </c>
      <c r="E8" s="30">
        <f>SUM(E9:E9)</f>
        <v>193.63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ref="D9" si="1">E9+F9</f>
        <v>193.63</v>
      </c>
      <c r="E9" s="26">
        <v>193.63</v>
      </c>
      <c r="F9" s="26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B37" sqref="B3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62</v>
      </c>
      <c r="C3" s="47" t="str">
        <f>""</f>
        <v/>
      </c>
      <c r="D3" s="47" t="s">
        <v>91</v>
      </c>
      <c r="E3" s="47" t="s">
        <v>91</v>
      </c>
      <c r="F3" s="47" t="s">
        <v>92</v>
      </c>
    </row>
    <row r="4" spans="1:6" s="13" customFormat="1" ht="18" customHeight="1" x14ac:dyDescent="0.2">
      <c r="A4" s="47" t="s">
        <v>8</v>
      </c>
      <c r="B4" s="23" t="s">
        <v>108</v>
      </c>
      <c r="C4" s="23" t="s">
        <v>71</v>
      </c>
      <c r="D4" s="23" t="s">
        <v>82</v>
      </c>
      <c r="E4" s="23" t="s">
        <v>109</v>
      </c>
      <c r="F4" s="23" t="s">
        <v>110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82</v>
      </c>
      <c r="D6" s="28">
        <f>E6+F6</f>
        <v>193.63000000000002</v>
      </c>
      <c r="E6" s="28">
        <f>E7+E18+E39+E45</f>
        <v>170.05</v>
      </c>
      <c r="F6" s="28">
        <f>F7+F18+F39+F45</f>
        <v>23.580000000000002</v>
      </c>
    </row>
    <row r="7" spans="1:6" ht="17.25" customHeight="1" x14ac:dyDescent="0.2">
      <c r="A7" s="10">
        <f t="shared" si="0"/>
        <v>7</v>
      </c>
      <c r="B7" s="29" t="s">
        <v>111</v>
      </c>
      <c r="C7" s="29" t="s">
        <v>112</v>
      </c>
      <c r="D7" s="30">
        <f>SUM(D8:D17)</f>
        <v>169.99</v>
      </c>
      <c r="E7" s="30">
        <f>SUM(E8:E17)</f>
        <v>169.99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113</v>
      </c>
      <c r="C8" s="24" t="s">
        <v>114</v>
      </c>
      <c r="D8" s="28">
        <f t="shared" ref="D8:D48" si="1">E8+F8</f>
        <v>53.9</v>
      </c>
      <c r="E8" s="26">
        <v>53.9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115</v>
      </c>
      <c r="C9" s="24" t="s">
        <v>116</v>
      </c>
      <c r="D9" s="28">
        <f t="shared" si="1"/>
        <v>17.09</v>
      </c>
      <c r="E9" s="26">
        <v>17.09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117</v>
      </c>
      <c r="C10" s="24" t="s">
        <v>118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119</v>
      </c>
      <c r="C11" s="24" t="s">
        <v>120</v>
      </c>
      <c r="D11" s="28">
        <f t="shared" si="1"/>
        <v>51</v>
      </c>
      <c r="E11" s="26">
        <v>51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121</v>
      </c>
      <c r="C12" s="24" t="s">
        <v>122</v>
      </c>
      <c r="D12" s="28">
        <f t="shared" si="1"/>
        <v>19</v>
      </c>
      <c r="E12" s="26">
        <v>19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123</v>
      </c>
      <c r="C13" s="24" t="s">
        <v>124</v>
      </c>
      <c r="D13" s="28">
        <f t="shared" si="1"/>
        <v>7</v>
      </c>
      <c r="E13" s="26">
        <v>7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125</v>
      </c>
      <c r="C14" s="24" t="s">
        <v>126</v>
      </c>
      <c r="D14" s="28">
        <f t="shared" si="1"/>
        <v>8</v>
      </c>
      <c r="E14" s="26">
        <v>8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127</v>
      </c>
      <c r="C15" s="24" t="s">
        <v>128</v>
      </c>
      <c r="D15" s="28">
        <f t="shared" si="1"/>
        <v>2</v>
      </c>
      <c r="E15" s="26">
        <v>2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129</v>
      </c>
      <c r="C16" s="24" t="s">
        <v>130</v>
      </c>
      <c r="D16" s="28">
        <f t="shared" si="1"/>
        <v>12</v>
      </c>
      <c r="E16" s="26">
        <v>12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131</v>
      </c>
      <c r="C17" s="24" t="s">
        <v>132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133</v>
      </c>
      <c r="C18" s="29" t="s">
        <v>134</v>
      </c>
      <c r="D18" s="30">
        <f>SUM(D19:D38)</f>
        <v>23.580000000000002</v>
      </c>
      <c r="E18" s="30">
        <f>SUM(E19:E38)</f>
        <v>0</v>
      </c>
      <c r="F18" s="30">
        <f>SUM(F19:F38)</f>
        <v>23.580000000000002</v>
      </c>
    </row>
    <row r="19" spans="1:6" ht="17.25" customHeight="1" x14ac:dyDescent="0.2">
      <c r="A19" s="10">
        <f t="shared" si="0"/>
        <v>19</v>
      </c>
      <c r="B19" s="24" t="s">
        <v>135</v>
      </c>
      <c r="C19" s="24" t="s">
        <v>136</v>
      </c>
      <c r="D19" s="28">
        <f t="shared" si="1"/>
        <v>2.4</v>
      </c>
      <c r="E19" s="26">
        <v>0</v>
      </c>
      <c r="F19" s="26">
        <v>2.4</v>
      </c>
    </row>
    <row r="20" spans="1:6" ht="17.25" customHeight="1" x14ac:dyDescent="0.2">
      <c r="A20" s="10">
        <f t="shared" si="0"/>
        <v>20</v>
      </c>
      <c r="B20" s="24" t="s">
        <v>137</v>
      </c>
      <c r="C20" s="24" t="s">
        <v>138</v>
      </c>
      <c r="D20" s="28">
        <f t="shared" si="1"/>
        <v>0.4</v>
      </c>
      <c r="E20" s="26">
        <v>0</v>
      </c>
      <c r="F20" s="26">
        <v>0.4</v>
      </c>
    </row>
    <row r="21" spans="1:6" ht="17.25" customHeight="1" x14ac:dyDescent="0.2">
      <c r="A21" s="10">
        <f t="shared" si="0"/>
        <v>21</v>
      </c>
      <c r="B21" s="24" t="s">
        <v>139</v>
      </c>
      <c r="C21" s="24" t="s">
        <v>140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141</v>
      </c>
      <c r="C22" s="24" t="s">
        <v>142</v>
      </c>
      <c r="D22" s="28">
        <f t="shared" si="1"/>
        <v>0</v>
      </c>
      <c r="E22" s="26">
        <v>0</v>
      </c>
      <c r="F22" s="26">
        <v>0</v>
      </c>
    </row>
    <row r="23" spans="1:6" ht="17.25" customHeight="1" x14ac:dyDescent="0.2">
      <c r="A23" s="10">
        <f t="shared" si="0"/>
        <v>23</v>
      </c>
      <c r="B23" s="24" t="s">
        <v>143</v>
      </c>
      <c r="C23" s="24" t="s">
        <v>144</v>
      </c>
      <c r="D23" s="28">
        <f t="shared" si="1"/>
        <v>0.18</v>
      </c>
      <c r="E23" s="26">
        <v>0</v>
      </c>
      <c r="F23" s="26">
        <v>0.18</v>
      </c>
    </row>
    <row r="24" spans="1:6" ht="17.25" customHeight="1" x14ac:dyDescent="0.2">
      <c r="A24" s="10">
        <f t="shared" si="0"/>
        <v>24</v>
      </c>
      <c r="B24" s="24" t="s">
        <v>145</v>
      </c>
      <c r="C24" s="24" t="s">
        <v>146</v>
      </c>
      <c r="D24" s="28">
        <f t="shared" si="1"/>
        <v>0</v>
      </c>
      <c r="E24" s="26">
        <v>0</v>
      </c>
      <c r="F24" s="26">
        <v>0</v>
      </c>
    </row>
    <row r="25" spans="1:6" ht="17.25" customHeight="1" x14ac:dyDescent="0.2">
      <c r="A25" s="10">
        <f t="shared" si="0"/>
        <v>25</v>
      </c>
      <c r="B25" s="24" t="s">
        <v>147</v>
      </c>
      <c r="C25" s="24" t="s">
        <v>148</v>
      </c>
      <c r="D25" s="28">
        <f t="shared" si="1"/>
        <v>3.01</v>
      </c>
      <c r="E25" s="26">
        <v>0</v>
      </c>
      <c r="F25" s="31">
        <v>3.01</v>
      </c>
    </row>
    <row r="26" spans="1:6" ht="17.25" customHeight="1" x14ac:dyDescent="0.2">
      <c r="A26" s="10">
        <f t="shared" si="0"/>
        <v>26</v>
      </c>
      <c r="B26" s="24" t="s">
        <v>149</v>
      </c>
      <c r="C26" s="24" t="s">
        <v>150</v>
      </c>
      <c r="D26" s="28">
        <f t="shared" si="1"/>
        <v>0.5</v>
      </c>
      <c r="E26" s="26">
        <v>0</v>
      </c>
      <c r="F26" s="26">
        <v>0.5</v>
      </c>
    </row>
    <row r="27" spans="1:6" ht="17.25" customHeight="1" x14ac:dyDescent="0.2">
      <c r="A27" s="10">
        <f t="shared" si="0"/>
        <v>27</v>
      </c>
      <c r="B27" s="24" t="s">
        <v>151</v>
      </c>
      <c r="C27" s="24" t="s">
        <v>152</v>
      </c>
      <c r="D27" s="28">
        <f t="shared" si="1"/>
        <v>0.4</v>
      </c>
      <c r="E27" s="26">
        <v>0</v>
      </c>
      <c r="F27" s="26">
        <v>0.4</v>
      </c>
    </row>
    <row r="28" spans="1:6" ht="17.25" customHeight="1" x14ac:dyDescent="0.2">
      <c r="A28" s="10">
        <f t="shared" si="0"/>
        <v>28</v>
      </c>
      <c r="B28" s="24" t="s">
        <v>153</v>
      </c>
      <c r="C28" s="24" t="s">
        <v>154</v>
      </c>
      <c r="D28" s="28">
        <f t="shared" si="1"/>
        <v>4</v>
      </c>
      <c r="E28" s="26">
        <v>0</v>
      </c>
      <c r="F28" s="26">
        <v>4</v>
      </c>
    </row>
    <row r="29" spans="1:6" ht="17.25" customHeight="1" x14ac:dyDescent="0.2">
      <c r="A29" s="10">
        <f t="shared" si="0"/>
        <v>29</v>
      </c>
      <c r="B29" s="24" t="s">
        <v>155</v>
      </c>
      <c r="C29" s="24" t="s">
        <v>156</v>
      </c>
      <c r="D29" s="28">
        <f t="shared" si="1"/>
        <v>0</v>
      </c>
      <c r="E29" s="26">
        <v>0</v>
      </c>
      <c r="F29" s="26">
        <v>0</v>
      </c>
    </row>
    <row r="30" spans="1:6" ht="17.25" customHeight="1" x14ac:dyDescent="0.2">
      <c r="A30" s="10">
        <f t="shared" si="0"/>
        <v>30</v>
      </c>
      <c r="B30" s="24" t="s">
        <v>157</v>
      </c>
      <c r="C30" s="24" t="s">
        <v>158</v>
      </c>
      <c r="D30" s="28">
        <f t="shared" si="1"/>
        <v>0.8</v>
      </c>
      <c r="E30" s="26">
        <v>0</v>
      </c>
      <c r="F30" s="32">
        <v>0.8</v>
      </c>
    </row>
    <row r="31" spans="1:6" ht="17.25" customHeight="1" x14ac:dyDescent="0.2">
      <c r="A31" s="10">
        <f t="shared" si="0"/>
        <v>31</v>
      </c>
      <c r="B31" s="24" t="s">
        <v>159</v>
      </c>
      <c r="C31" s="24" t="s">
        <v>160</v>
      </c>
      <c r="D31" s="28">
        <f t="shared" si="1"/>
        <v>0.82</v>
      </c>
      <c r="E31" s="26">
        <v>0</v>
      </c>
      <c r="F31" s="26">
        <v>0.82</v>
      </c>
    </row>
    <row r="32" spans="1:6" ht="17.25" customHeight="1" x14ac:dyDescent="0.2">
      <c r="A32" s="10">
        <f t="shared" si="0"/>
        <v>32</v>
      </c>
      <c r="B32" s="24" t="s">
        <v>161</v>
      </c>
      <c r="C32" s="24" t="s">
        <v>162</v>
      </c>
      <c r="D32" s="28">
        <f t="shared" si="1"/>
        <v>7.77</v>
      </c>
      <c r="E32" s="26">
        <v>0</v>
      </c>
      <c r="F32" s="32">
        <v>7.77</v>
      </c>
    </row>
    <row r="33" spans="1:6" ht="17.25" customHeight="1" x14ac:dyDescent="0.2">
      <c r="A33" s="10">
        <f t="shared" si="0"/>
        <v>33</v>
      </c>
      <c r="B33" s="24" t="s">
        <v>163</v>
      </c>
      <c r="C33" s="24" t="s">
        <v>164</v>
      </c>
      <c r="D33" s="28">
        <f t="shared" si="1"/>
        <v>0</v>
      </c>
      <c r="E33" s="26">
        <v>0</v>
      </c>
      <c r="F33" s="26">
        <v>0</v>
      </c>
    </row>
    <row r="34" spans="1:6" ht="17.25" customHeight="1" x14ac:dyDescent="0.2">
      <c r="A34" s="10">
        <f t="shared" si="0"/>
        <v>34</v>
      </c>
      <c r="B34" s="24" t="s">
        <v>165</v>
      </c>
      <c r="C34" s="24" t="s">
        <v>166</v>
      </c>
      <c r="D34" s="28">
        <f t="shared" si="1"/>
        <v>2</v>
      </c>
      <c r="E34" s="26">
        <v>0</v>
      </c>
      <c r="F34" s="26">
        <v>2</v>
      </c>
    </row>
    <row r="35" spans="1:6" ht="17.25" customHeight="1" x14ac:dyDescent="0.2">
      <c r="A35" s="10">
        <f t="shared" si="0"/>
        <v>35</v>
      </c>
      <c r="B35" s="24" t="s">
        <v>167</v>
      </c>
      <c r="C35" s="24" t="s">
        <v>168</v>
      </c>
      <c r="D35" s="28">
        <f t="shared" si="1"/>
        <v>1.3</v>
      </c>
      <c r="E35" s="26">
        <v>0</v>
      </c>
      <c r="F35" s="26">
        <v>1.3</v>
      </c>
    </row>
    <row r="36" spans="1:6" ht="17.25" customHeight="1" x14ac:dyDescent="0.2">
      <c r="A36" s="10">
        <f t="shared" si="0"/>
        <v>36</v>
      </c>
      <c r="B36" s="24" t="s">
        <v>169</v>
      </c>
      <c r="C36" s="24" t="s">
        <v>170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171</v>
      </c>
      <c r="C37" s="24" t="s">
        <v>172</v>
      </c>
      <c r="D37" s="28">
        <f t="shared" si="1"/>
        <v>0</v>
      </c>
      <c r="E37" s="26">
        <v>0</v>
      </c>
      <c r="F37" s="26">
        <v>0</v>
      </c>
    </row>
    <row r="38" spans="1:6" ht="17.25" customHeight="1" x14ac:dyDescent="0.2">
      <c r="A38" s="10">
        <f t="shared" si="0"/>
        <v>38</v>
      </c>
      <c r="B38" s="24" t="s">
        <v>173</v>
      </c>
      <c r="C38" s="24" t="s">
        <v>174</v>
      </c>
      <c r="D38" s="28">
        <f t="shared" si="1"/>
        <v>0</v>
      </c>
      <c r="E38" s="26">
        <v>0</v>
      </c>
      <c r="F38" s="32"/>
    </row>
    <row r="39" spans="1:6" ht="17.25" customHeight="1" x14ac:dyDescent="0.2">
      <c r="A39" s="10">
        <f t="shared" si="0"/>
        <v>39</v>
      </c>
      <c r="B39" s="29" t="s">
        <v>175</v>
      </c>
      <c r="C39" s="29" t="s">
        <v>176</v>
      </c>
      <c r="D39" s="30">
        <f>SUM(D40:D44)</f>
        <v>0.06</v>
      </c>
      <c r="E39" s="30">
        <f>SUM(E40:E44)</f>
        <v>0.06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177</v>
      </c>
      <c r="C40" s="24" t="s">
        <v>178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179</v>
      </c>
      <c r="C41" s="24" t="s">
        <v>180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181</v>
      </c>
      <c r="C42" s="24" t="s">
        <v>182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183</v>
      </c>
      <c r="C43" s="24" t="s">
        <v>184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185</v>
      </c>
      <c r="C44" s="24" t="s">
        <v>186</v>
      </c>
      <c r="D44" s="28">
        <f t="shared" si="1"/>
        <v>0.06</v>
      </c>
      <c r="E44" s="26">
        <v>0.06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187</v>
      </c>
      <c r="C45" s="29" t="s">
        <v>188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189</v>
      </c>
      <c r="C46" s="24" t="s">
        <v>190</v>
      </c>
      <c r="D46" s="28">
        <f t="shared" si="1"/>
        <v>0</v>
      </c>
      <c r="E46" s="26">
        <v>0</v>
      </c>
      <c r="F46" s="26">
        <v>0</v>
      </c>
    </row>
    <row r="47" spans="1:6" ht="17.25" customHeight="1" x14ac:dyDescent="0.2">
      <c r="A47" s="10">
        <f t="shared" si="0"/>
        <v>47</v>
      </c>
      <c r="B47" s="24" t="s">
        <v>191</v>
      </c>
      <c r="C47" s="24" t="s">
        <v>192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193</v>
      </c>
      <c r="C48" s="24" t="s">
        <v>194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62</v>
      </c>
      <c r="C3" s="47" t="str">
        <f>""</f>
        <v/>
      </c>
      <c r="D3" s="47" t="s">
        <v>82</v>
      </c>
      <c r="E3" s="47" t="s">
        <v>91</v>
      </c>
      <c r="F3" s="47" t="s">
        <v>92</v>
      </c>
    </row>
    <row r="4" spans="1:6" s="13" customFormat="1" ht="30" customHeight="1" x14ac:dyDescent="0.2">
      <c r="A4" s="47" t="s">
        <v>8</v>
      </c>
      <c r="B4" s="23" t="s">
        <v>70</v>
      </c>
      <c r="C4" s="23" t="s">
        <v>71</v>
      </c>
      <c r="D4" s="47" t="str">
        <f>""</f>
        <v/>
      </c>
      <c r="E4" s="47" t="str">
        <f>""</f>
        <v/>
      </c>
      <c r="F4" s="47" t="s">
        <v>75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</row>
    <row r="6" spans="1:6" ht="18" customHeight="1" x14ac:dyDescent="0.2">
      <c r="A6" s="10">
        <f>ROW()</f>
        <v>6</v>
      </c>
      <c r="B6" s="24" t="s">
        <v>29</v>
      </c>
      <c r="C6" s="25" t="s">
        <v>82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197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62</v>
      </c>
      <c r="C3" s="56"/>
      <c r="D3" s="55" t="s">
        <v>82</v>
      </c>
      <c r="E3" s="55" t="s">
        <v>91</v>
      </c>
      <c r="F3" s="55" t="s">
        <v>92</v>
      </c>
    </row>
    <row r="4" spans="1:6" s="1" customFormat="1" ht="30" customHeight="1" x14ac:dyDescent="0.2">
      <c r="A4" s="55" t="s">
        <v>8</v>
      </c>
      <c r="B4" s="8" t="s">
        <v>70</v>
      </c>
      <c r="C4" s="8" t="s">
        <v>71</v>
      </c>
      <c r="D4" s="56"/>
      <c r="E4" s="56"/>
      <c r="F4" s="55" t="s">
        <v>75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198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199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82</v>
      </c>
      <c r="D4" s="8" t="s">
        <v>99</v>
      </c>
      <c r="E4" s="8" t="s">
        <v>200</v>
      </c>
      <c r="F4" s="8" t="s">
        <v>101</v>
      </c>
      <c r="G4" s="8" t="s">
        <v>201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76</v>
      </c>
      <c r="G5" s="9" t="s">
        <v>77</v>
      </c>
    </row>
    <row r="6" spans="1:7" ht="18" customHeight="1" x14ac:dyDescent="0.2">
      <c r="A6" s="10">
        <f t="shared" ref="A6:A11" si="1">ROW()</f>
        <v>6</v>
      </c>
      <c r="B6" s="11" t="s">
        <v>59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203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205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2019-02-27T13:05:43Z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