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841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E7" i="5"/>
  <c r="E7" i="3"/>
  <c r="F7"/>
  <c r="E7" i="6"/>
  <c r="F7"/>
  <c r="A11" i="10"/>
  <c r="C10"/>
  <c r="A10"/>
  <c r="A9"/>
  <c r="D8"/>
  <c r="C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10" i="6"/>
  <c r="A10"/>
  <c r="D9"/>
  <c r="A9"/>
  <c r="F8"/>
  <c r="E8"/>
  <c r="D8"/>
  <c r="A8"/>
  <c r="D7"/>
  <c r="A7"/>
  <c r="F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10" i="3"/>
  <c r="A10"/>
  <c r="D9"/>
  <c r="A9"/>
  <c r="F8"/>
  <c r="F6" s="1"/>
  <c r="E8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D10" i="5"/>
  <c r="A10"/>
  <c r="D9"/>
  <c r="A9"/>
  <c r="E8"/>
  <c r="D8" s="1"/>
  <c r="A8"/>
  <c r="D7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E6" i="5" l="1"/>
  <c r="D6" s="1"/>
  <c r="D8" i="3"/>
  <c r="E6" i="6"/>
  <c r="D6" s="1"/>
  <c r="D7" i="3" l="1"/>
  <c r="E6"/>
  <c r="D6" s="1"/>
</calcChain>
</file>

<file path=xl/sharedStrings.xml><?xml version="1.0" encoding="utf-8"?>
<sst xmlns="http://schemas.openxmlformats.org/spreadsheetml/2006/main" count="510" uniqueCount="208">
  <si>
    <t>部门预算收支总表</t>
  </si>
  <si>
    <t>部门编码及名称：401005009005唐山市丰南区西葛镇越支小学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</si>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</sst>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E10" sqref="E10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3.7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2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2" customFormat="1" ht="36" customHeight="1">
      <c r="A2" s="39" t="s">
        <v>1</v>
      </c>
      <c r="B2" s="39" t="s">
        <v>2</v>
      </c>
      <c r="C2" s="39" t="str">
        <f>""</f>
        <v/>
      </c>
      <c r="D2" s="33" t="s">
        <v>2</v>
      </c>
      <c r="E2" s="34" t="s">
        <v>3</v>
      </c>
    </row>
    <row r="3" spans="1:5" s="32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2" customFormat="1" ht="23.25" customHeight="1">
      <c r="A4" s="40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6.5" customHeight="1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1">
        <v>385.31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1">
        <v>385.31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385.31</v>
      </c>
      <c r="D35" s="24" t="s">
        <v>53</v>
      </c>
      <c r="E35" s="28">
        <f>E10</f>
        <v>385.31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385.31</v>
      </c>
      <c r="D38" s="24" t="s">
        <v>58</v>
      </c>
      <c r="E38" s="28">
        <f>E35</f>
        <v>385.31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workbookViewId="0">
      <selection activeCell="E20" sqref="E20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 t="shared" ref="A6:A10" si="1">ROW()</f>
        <v>6</v>
      </c>
      <c r="B6" s="27" t="s">
        <v>29</v>
      </c>
      <c r="C6" s="27" t="s">
        <v>81</v>
      </c>
      <c r="D6" s="28">
        <f>E6</f>
        <v>385.30999999999995</v>
      </c>
      <c r="E6" s="28">
        <f>E7</f>
        <v>385.30999999999995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 t="shared" si="1"/>
        <v>7</v>
      </c>
      <c r="B7" s="27" t="s">
        <v>82</v>
      </c>
      <c r="C7" s="27" t="s">
        <v>83</v>
      </c>
      <c r="D7" s="28">
        <f t="shared" ref="D7:D10" si="2">E7</f>
        <v>385.30999999999995</v>
      </c>
      <c r="E7" s="28">
        <f>E8</f>
        <v>385.30999999999995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385.30999999999995</v>
      </c>
      <c r="E8" s="30">
        <f>SUM(E9:E10)</f>
        <v>385.30999999999995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72.47</v>
      </c>
      <c r="E9" s="26">
        <v>72.47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ht="16.5" customHeight="1">
      <c r="A10" s="10">
        <f t="shared" si="1"/>
        <v>10</v>
      </c>
      <c r="B10" s="24" t="s">
        <v>88</v>
      </c>
      <c r="C10" s="24" t="s">
        <v>89</v>
      </c>
      <c r="D10" s="28">
        <f t="shared" si="2"/>
        <v>312.83999999999997</v>
      </c>
      <c r="E10" s="26">
        <v>312.83999999999997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Zeros="0" workbookViewId="0">
      <selection activeCell="F15" sqref="F15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90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91</v>
      </c>
      <c r="E3" s="45" t="s">
        <v>92</v>
      </c>
      <c r="F3" s="45" t="s">
        <v>93</v>
      </c>
      <c r="G3" s="45" t="s">
        <v>94</v>
      </c>
      <c r="H3" s="45" t="s">
        <v>95</v>
      </c>
      <c r="I3" s="45" t="s">
        <v>96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97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 t="shared" ref="A6:A10" si="1">ROW()</f>
        <v>6</v>
      </c>
      <c r="B6" s="27" t="s">
        <v>29</v>
      </c>
      <c r="C6" s="27" t="s">
        <v>81</v>
      </c>
      <c r="D6" s="28">
        <f>E6+F6</f>
        <v>385.31</v>
      </c>
      <c r="E6" s="28">
        <f>E7</f>
        <v>332.93</v>
      </c>
      <c r="F6" s="28">
        <f>F7</f>
        <v>52.38</v>
      </c>
      <c r="G6" s="26">
        <v>0</v>
      </c>
      <c r="H6" s="26">
        <v>0</v>
      </c>
      <c r="I6" s="26">
        <v>0</v>
      </c>
    </row>
    <row r="7" spans="1:9" ht="16.5" customHeight="1">
      <c r="A7" s="10">
        <f t="shared" si="1"/>
        <v>7</v>
      </c>
      <c r="B7" s="27" t="s">
        <v>82</v>
      </c>
      <c r="C7" s="27" t="s">
        <v>83</v>
      </c>
      <c r="D7" s="28">
        <f t="shared" ref="D7:D10" si="2">E7+F7</f>
        <v>385.31</v>
      </c>
      <c r="E7" s="28">
        <f>E8</f>
        <v>332.93</v>
      </c>
      <c r="F7" s="28">
        <f>F8</f>
        <v>52.38</v>
      </c>
      <c r="G7" s="26">
        <v>0</v>
      </c>
      <c r="H7" s="26">
        <v>0</v>
      </c>
      <c r="I7" s="26">
        <v>0</v>
      </c>
    </row>
    <row r="8" spans="1:9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385.31</v>
      </c>
      <c r="E8" s="30">
        <f>SUM(E9:E10)</f>
        <v>332.93</v>
      </c>
      <c r="F8" s="30">
        <f>SUM(F9:F10)</f>
        <v>52.38</v>
      </c>
      <c r="G8" s="26">
        <v>0</v>
      </c>
      <c r="H8" s="26">
        <v>0</v>
      </c>
      <c r="I8" s="26">
        <v>0</v>
      </c>
    </row>
    <row r="9" spans="1:9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72.47</v>
      </c>
      <c r="E9" s="26">
        <v>23.33</v>
      </c>
      <c r="F9" s="26">
        <v>49.14</v>
      </c>
      <c r="G9" s="26">
        <v>0</v>
      </c>
      <c r="H9" s="26">
        <v>0</v>
      </c>
      <c r="I9" s="26">
        <v>0</v>
      </c>
    </row>
    <row r="10" spans="1:9" ht="16.5" customHeight="1">
      <c r="A10" s="10">
        <f t="shared" si="1"/>
        <v>10</v>
      </c>
      <c r="B10" s="24" t="s">
        <v>88</v>
      </c>
      <c r="C10" s="24" t="s">
        <v>89</v>
      </c>
      <c r="D10" s="28">
        <f t="shared" si="2"/>
        <v>312.84000000000003</v>
      </c>
      <c r="E10" s="26">
        <v>309.60000000000002</v>
      </c>
      <c r="F10" s="26">
        <v>3.24</v>
      </c>
      <c r="G10" s="26">
        <v>0</v>
      </c>
      <c r="H10" s="26">
        <v>0</v>
      </c>
      <c r="I10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D43" sqref="D43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98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99</v>
      </c>
      <c r="D4" s="23" t="s">
        <v>9</v>
      </c>
      <c r="E4" s="23" t="s">
        <v>81</v>
      </c>
      <c r="F4" s="23" t="s">
        <v>100</v>
      </c>
      <c r="G4" s="23" t="s">
        <v>101</v>
      </c>
      <c r="H4" s="23" t="s">
        <v>102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103</v>
      </c>
      <c r="C6" s="26">
        <v>385.31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104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105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385.31</v>
      </c>
      <c r="F10" s="26">
        <v>385.31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385.31</v>
      </c>
      <c r="D35" s="24" t="s">
        <v>53</v>
      </c>
      <c r="E35" s="28">
        <f>E10</f>
        <v>385.31</v>
      </c>
      <c r="F35" s="28">
        <f>F10</f>
        <v>385.31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106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385.31</v>
      </c>
      <c r="D37" s="24" t="s">
        <v>58</v>
      </c>
      <c r="E37" s="28">
        <f>E35</f>
        <v>385.31</v>
      </c>
      <c r="F37" s="28">
        <f>F35</f>
        <v>385.31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H35" sqref="H35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92</v>
      </c>
      <c r="F3" s="45" t="s">
        <v>93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 t="shared" ref="A6:A10" si="0">ROW()</f>
        <v>6</v>
      </c>
      <c r="B6" s="27" t="s">
        <v>29</v>
      </c>
      <c r="C6" s="27" t="s">
        <v>81</v>
      </c>
      <c r="D6" s="28">
        <f>E6+F6</f>
        <v>385.31</v>
      </c>
      <c r="E6" s="28">
        <f>E7</f>
        <v>332.93</v>
      </c>
      <c r="F6" s="28">
        <f>F7</f>
        <v>52.38</v>
      </c>
    </row>
    <row r="7" spans="1:6" ht="16.5" customHeight="1">
      <c r="A7" s="10">
        <f t="shared" si="0"/>
        <v>7</v>
      </c>
      <c r="B7" s="27" t="s">
        <v>82</v>
      </c>
      <c r="C7" s="27" t="s">
        <v>83</v>
      </c>
      <c r="D7" s="28">
        <f t="shared" ref="D7:D10" si="1">E7+F7</f>
        <v>385.31</v>
      </c>
      <c r="E7" s="28">
        <f>E8</f>
        <v>332.93</v>
      </c>
      <c r="F7" s="28">
        <f>F8</f>
        <v>52.38</v>
      </c>
    </row>
    <row r="8" spans="1:6" ht="16.5" customHeight="1">
      <c r="A8" s="10">
        <f t="shared" si="0"/>
        <v>8</v>
      </c>
      <c r="B8" s="29" t="s">
        <v>84</v>
      </c>
      <c r="C8" s="29" t="s">
        <v>85</v>
      </c>
      <c r="D8" s="30">
        <f>SUM(D9:D10)</f>
        <v>385.31000000000006</v>
      </c>
      <c r="E8" s="30">
        <f>SUM(E9:E10)</f>
        <v>332.93</v>
      </c>
      <c r="F8" s="30">
        <f>SUM(F9:F10)</f>
        <v>52.38</v>
      </c>
    </row>
    <row r="9" spans="1:6" ht="16.5" customHeight="1">
      <c r="A9" s="10">
        <f t="shared" si="0"/>
        <v>9</v>
      </c>
      <c r="B9" s="24" t="s">
        <v>86</v>
      </c>
      <c r="C9" s="24" t="s">
        <v>87</v>
      </c>
      <c r="D9" s="28">
        <f t="shared" si="1"/>
        <v>72.47</v>
      </c>
      <c r="E9" s="26">
        <v>23.33</v>
      </c>
      <c r="F9" s="26">
        <v>49.14</v>
      </c>
    </row>
    <row r="10" spans="1:6" ht="16.5" customHeight="1">
      <c r="A10" s="10">
        <f t="shared" si="0"/>
        <v>10</v>
      </c>
      <c r="B10" s="24" t="s">
        <v>88</v>
      </c>
      <c r="C10" s="24" t="s">
        <v>89</v>
      </c>
      <c r="D10" s="28">
        <f t="shared" si="1"/>
        <v>312.84000000000003</v>
      </c>
      <c r="E10" s="26">
        <v>309.60000000000002</v>
      </c>
      <c r="F10" s="26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5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92</v>
      </c>
      <c r="E3" s="45" t="s">
        <v>92</v>
      </c>
      <c r="F3" s="45" t="s">
        <v>93</v>
      </c>
    </row>
    <row r="4" spans="1:6" s="13" customFormat="1" ht="18" customHeight="1">
      <c r="A4" s="45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332.93</v>
      </c>
      <c r="E6" s="28">
        <f>E7+E18+E39+E45</f>
        <v>258.81</v>
      </c>
      <c r="F6" s="28">
        <f>F7+F18+F39+F45</f>
        <v>74.12</v>
      </c>
    </row>
    <row r="7" spans="1:6" ht="17.25" customHeight="1">
      <c r="A7" s="10">
        <f t="shared" si="0"/>
        <v>7</v>
      </c>
      <c r="B7" s="29" t="s">
        <v>112</v>
      </c>
      <c r="C7" s="29" t="s">
        <v>113</v>
      </c>
      <c r="D7" s="30">
        <f>SUM(D8:D17)</f>
        <v>258.45</v>
      </c>
      <c r="E7" s="30">
        <f>SUM(E8:E17)</f>
        <v>258.45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114</v>
      </c>
      <c r="C8" s="24" t="s">
        <v>115</v>
      </c>
      <c r="D8" s="28">
        <f t="shared" ref="D8:D48" si="1">E8+F8</f>
        <v>79.2</v>
      </c>
      <c r="E8" s="26">
        <v>79.2</v>
      </c>
      <c r="F8" s="26"/>
    </row>
    <row r="9" spans="1:6" ht="17.25" customHeight="1">
      <c r="A9" s="10">
        <f t="shared" si="0"/>
        <v>9</v>
      </c>
      <c r="B9" s="24" t="s">
        <v>116</v>
      </c>
      <c r="C9" s="24" t="s">
        <v>117</v>
      </c>
      <c r="D9" s="28">
        <f t="shared" si="1"/>
        <v>26.25</v>
      </c>
      <c r="E9" s="26">
        <v>26.25</v>
      </c>
      <c r="F9" s="26"/>
    </row>
    <row r="10" spans="1:6" ht="17.25" customHeight="1">
      <c r="A10" s="10">
        <f t="shared" si="0"/>
        <v>10</v>
      </c>
      <c r="B10" s="24" t="s">
        <v>118</v>
      </c>
      <c r="C10" s="24" t="s">
        <v>119</v>
      </c>
      <c r="D10" s="28">
        <f t="shared" si="1"/>
        <v>0</v>
      </c>
      <c r="E10" s="26"/>
      <c r="F10" s="26"/>
    </row>
    <row r="11" spans="1:6" ht="17.25" customHeight="1">
      <c r="A11" s="10">
        <f t="shared" si="0"/>
        <v>11</v>
      </c>
      <c r="B11" s="24" t="s">
        <v>120</v>
      </c>
      <c r="C11" s="24" t="s">
        <v>121</v>
      </c>
      <c r="D11" s="28">
        <f t="shared" si="1"/>
        <v>80</v>
      </c>
      <c r="E11" s="26">
        <v>80</v>
      </c>
      <c r="F11" s="26"/>
    </row>
    <row r="12" spans="1:6" ht="17.25" customHeight="1">
      <c r="A12" s="10">
        <f t="shared" si="0"/>
        <v>12</v>
      </c>
      <c r="B12" s="24" t="s">
        <v>122</v>
      </c>
      <c r="C12" s="24" t="s">
        <v>123</v>
      </c>
      <c r="D12" s="28">
        <f t="shared" si="1"/>
        <v>29</v>
      </c>
      <c r="E12" s="26">
        <v>29</v>
      </c>
      <c r="F12" s="26"/>
    </row>
    <row r="13" spans="1:6" ht="17.25" customHeight="1">
      <c r="A13" s="10">
        <f t="shared" si="0"/>
        <v>13</v>
      </c>
      <c r="B13" s="24" t="s">
        <v>124</v>
      </c>
      <c r="C13" s="24" t="s">
        <v>125</v>
      </c>
      <c r="D13" s="28">
        <f t="shared" si="1"/>
        <v>11</v>
      </c>
      <c r="E13" s="26">
        <v>11</v>
      </c>
      <c r="F13" s="26"/>
    </row>
    <row r="14" spans="1:6" ht="17.25" customHeight="1">
      <c r="A14" s="10">
        <f t="shared" si="0"/>
        <v>14</v>
      </c>
      <c r="B14" s="24" t="s">
        <v>126</v>
      </c>
      <c r="C14" s="24" t="s">
        <v>127</v>
      </c>
      <c r="D14" s="28">
        <f t="shared" si="1"/>
        <v>12</v>
      </c>
      <c r="E14" s="26">
        <v>12</v>
      </c>
      <c r="F14" s="26"/>
    </row>
    <row r="15" spans="1:6" ht="17.25" customHeight="1">
      <c r="A15" s="10">
        <f t="shared" si="0"/>
        <v>15</v>
      </c>
      <c r="B15" s="24" t="s">
        <v>128</v>
      </c>
      <c r="C15" s="24" t="s">
        <v>129</v>
      </c>
      <c r="D15" s="28">
        <f t="shared" si="1"/>
        <v>3</v>
      </c>
      <c r="E15" s="26">
        <v>3</v>
      </c>
      <c r="F15" s="26"/>
    </row>
    <row r="16" spans="1:6" ht="17.25" customHeight="1">
      <c r="A16" s="10">
        <f t="shared" si="0"/>
        <v>16</v>
      </c>
      <c r="B16" s="24" t="s">
        <v>130</v>
      </c>
      <c r="C16" s="24" t="s">
        <v>131</v>
      </c>
      <c r="D16" s="28">
        <f t="shared" si="1"/>
        <v>18</v>
      </c>
      <c r="E16" s="26">
        <v>18</v>
      </c>
      <c r="F16" s="26"/>
    </row>
    <row r="17" spans="1:6" ht="17.25" customHeight="1">
      <c r="A17" s="10">
        <f t="shared" si="0"/>
        <v>17</v>
      </c>
      <c r="B17" s="24" t="s">
        <v>132</v>
      </c>
      <c r="C17" s="24" t="s">
        <v>133</v>
      </c>
      <c r="D17" s="28">
        <f t="shared" si="1"/>
        <v>0</v>
      </c>
      <c r="E17" s="26"/>
      <c r="F17" s="26"/>
    </row>
    <row r="18" spans="1:6" ht="17.25" customHeight="1">
      <c r="A18" s="10">
        <f t="shared" si="0"/>
        <v>18</v>
      </c>
      <c r="B18" s="29" t="s">
        <v>134</v>
      </c>
      <c r="C18" s="29" t="s">
        <v>135</v>
      </c>
      <c r="D18" s="30">
        <f>SUM(D19:D38)</f>
        <v>73.430000000000007</v>
      </c>
      <c r="E18" s="30">
        <f>SUM(E19:E38)</f>
        <v>0</v>
      </c>
      <c r="F18" s="30">
        <f>SUM(F19:F38)</f>
        <v>73.430000000000007</v>
      </c>
    </row>
    <row r="19" spans="1:6" ht="17.25" customHeight="1">
      <c r="A19" s="10">
        <f t="shared" si="0"/>
        <v>19</v>
      </c>
      <c r="B19" s="24" t="s">
        <v>136</v>
      </c>
      <c r="C19" s="24" t="s">
        <v>137</v>
      </c>
      <c r="D19" s="28">
        <f t="shared" si="1"/>
        <v>7.42</v>
      </c>
      <c r="E19" s="26"/>
      <c r="F19" s="26">
        <v>7.42</v>
      </c>
    </row>
    <row r="20" spans="1:6" ht="17.25" customHeight="1">
      <c r="A20" s="10">
        <f t="shared" si="0"/>
        <v>20</v>
      </c>
      <c r="B20" s="24" t="s">
        <v>138</v>
      </c>
      <c r="C20" s="24" t="s">
        <v>139</v>
      </c>
      <c r="D20" s="28">
        <f t="shared" si="1"/>
        <v>2.5</v>
      </c>
      <c r="E20" s="26">
        <v>0</v>
      </c>
      <c r="F20" s="26">
        <v>2.5</v>
      </c>
    </row>
    <row r="21" spans="1:6" ht="17.25" customHeight="1">
      <c r="A21" s="10">
        <f t="shared" si="0"/>
        <v>21</v>
      </c>
      <c r="B21" s="24" t="s">
        <v>140</v>
      </c>
      <c r="C21" s="24" t="s">
        <v>141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142</v>
      </c>
      <c r="C22" s="24" t="s">
        <v>143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144</v>
      </c>
      <c r="C23" s="24" t="s">
        <v>145</v>
      </c>
      <c r="D23" s="28">
        <f t="shared" si="1"/>
        <v>2.4</v>
      </c>
      <c r="E23" s="26">
        <v>0</v>
      </c>
      <c r="F23" s="26">
        <v>2.4</v>
      </c>
    </row>
    <row r="24" spans="1:6" ht="17.25" customHeight="1">
      <c r="A24" s="10">
        <f t="shared" si="0"/>
        <v>24</v>
      </c>
      <c r="B24" s="24" t="s">
        <v>146</v>
      </c>
      <c r="C24" s="24" t="s">
        <v>147</v>
      </c>
      <c r="D24" s="28">
        <f t="shared" si="1"/>
        <v>0.12</v>
      </c>
      <c r="E24" s="26">
        <v>0</v>
      </c>
      <c r="F24" s="26">
        <v>0.12</v>
      </c>
    </row>
    <row r="25" spans="1:6" ht="17.25" customHeight="1">
      <c r="A25" s="10">
        <f t="shared" si="0"/>
        <v>25</v>
      </c>
      <c r="B25" s="24" t="s">
        <v>148</v>
      </c>
      <c r="C25" s="24" t="s">
        <v>149</v>
      </c>
      <c r="D25" s="28">
        <f t="shared" si="1"/>
        <v>14</v>
      </c>
      <c r="E25" s="26">
        <v>0</v>
      </c>
      <c r="F25" s="26">
        <v>14</v>
      </c>
    </row>
    <row r="26" spans="1:6" ht="17.25" customHeight="1">
      <c r="A26" s="10">
        <f t="shared" si="0"/>
        <v>26</v>
      </c>
      <c r="B26" s="24" t="s">
        <v>150</v>
      </c>
      <c r="C26" s="24" t="s">
        <v>151</v>
      </c>
      <c r="D26" s="28">
        <f>E26+F26</f>
        <v>2</v>
      </c>
      <c r="E26" s="26">
        <v>0</v>
      </c>
      <c r="F26" s="20">
        <v>2</v>
      </c>
    </row>
    <row r="27" spans="1:6" ht="17.25" customHeight="1">
      <c r="A27" s="10">
        <f t="shared" si="0"/>
        <v>27</v>
      </c>
      <c r="B27" s="24" t="s">
        <v>152</v>
      </c>
      <c r="C27" s="24" t="s">
        <v>153</v>
      </c>
      <c r="D27" s="28">
        <f>E27+F27</f>
        <v>0.5</v>
      </c>
      <c r="E27" s="26">
        <v>0</v>
      </c>
      <c r="F27" s="26">
        <v>0.5</v>
      </c>
    </row>
    <row r="28" spans="1:6" ht="17.25" customHeight="1">
      <c r="A28" s="10">
        <f t="shared" si="0"/>
        <v>28</v>
      </c>
      <c r="B28" s="24" t="s">
        <v>154</v>
      </c>
      <c r="C28" s="24" t="s">
        <v>155</v>
      </c>
      <c r="D28" s="28">
        <f t="shared" si="1"/>
        <v>14.5</v>
      </c>
      <c r="E28" s="26">
        <v>0</v>
      </c>
      <c r="F28" s="26">
        <v>14.5</v>
      </c>
    </row>
    <row r="29" spans="1:6" ht="17.25" customHeight="1">
      <c r="A29" s="10">
        <f t="shared" si="0"/>
        <v>29</v>
      </c>
      <c r="B29" s="24" t="s">
        <v>156</v>
      </c>
      <c r="C29" s="24" t="s">
        <v>157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158</v>
      </c>
      <c r="C30" s="24" t="s">
        <v>159</v>
      </c>
      <c r="D30" s="28">
        <f t="shared" si="1"/>
        <v>1.1000000000000001</v>
      </c>
      <c r="E30" s="26">
        <v>0</v>
      </c>
      <c r="F30" s="26">
        <v>1.1000000000000001</v>
      </c>
    </row>
    <row r="31" spans="1:6" ht="17.25" customHeight="1">
      <c r="A31" s="10">
        <f t="shared" si="0"/>
        <v>31</v>
      </c>
      <c r="B31" s="24" t="s">
        <v>160</v>
      </c>
      <c r="C31" s="24" t="s">
        <v>161</v>
      </c>
      <c r="D31" s="28">
        <f t="shared" si="1"/>
        <v>10.27</v>
      </c>
      <c r="E31" s="26">
        <v>0</v>
      </c>
      <c r="F31" s="26">
        <v>10.27</v>
      </c>
    </row>
    <row r="32" spans="1:6" ht="17.25" customHeight="1">
      <c r="A32" s="10">
        <f t="shared" si="0"/>
        <v>32</v>
      </c>
      <c r="B32" s="24" t="s">
        <v>162</v>
      </c>
      <c r="C32" s="24" t="s">
        <v>163</v>
      </c>
      <c r="D32" s="28">
        <f t="shared" si="1"/>
        <v>13.2</v>
      </c>
      <c r="E32" s="26">
        <v>0</v>
      </c>
      <c r="F32" s="26">
        <v>13.2</v>
      </c>
    </row>
    <row r="33" spans="1:6" ht="17.25" customHeight="1">
      <c r="A33" s="10">
        <f t="shared" si="0"/>
        <v>33</v>
      </c>
      <c r="B33" s="24" t="s">
        <v>164</v>
      </c>
      <c r="C33" s="24" t="s">
        <v>165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166</v>
      </c>
      <c r="C34" s="24" t="s">
        <v>167</v>
      </c>
      <c r="D34" s="28">
        <f t="shared" si="1"/>
        <v>3</v>
      </c>
      <c r="E34" s="26">
        <v>0</v>
      </c>
      <c r="F34" s="26">
        <v>3</v>
      </c>
    </row>
    <row r="35" spans="1:6" ht="17.25" customHeight="1">
      <c r="A35" s="10">
        <f t="shared" si="0"/>
        <v>35</v>
      </c>
      <c r="B35" s="24" t="s">
        <v>168</v>
      </c>
      <c r="C35" s="24" t="s">
        <v>169</v>
      </c>
      <c r="D35" s="28">
        <f t="shared" si="1"/>
        <v>1.8</v>
      </c>
      <c r="E35" s="26">
        <v>0</v>
      </c>
      <c r="F35" s="26">
        <v>1.8</v>
      </c>
    </row>
    <row r="36" spans="1:6" ht="17.25" customHeight="1">
      <c r="A36" s="10">
        <f t="shared" si="0"/>
        <v>36</v>
      </c>
      <c r="B36" s="24" t="s">
        <v>170</v>
      </c>
      <c r="C36" s="24" t="s">
        <v>171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172</v>
      </c>
      <c r="C37" s="24" t="s">
        <v>173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174</v>
      </c>
      <c r="C38" s="24" t="s">
        <v>175</v>
      </c>
      <c r="D38" s="28">
        <f t="shared" si="1"/>
        <v>0.62</v>
      </c>
      <c r="E38" s="26">
        <v>0</v>
      </c>
      <c r="F38" s="26">
        <v>0.62</v>
      </c>
    </row>
    <row r="39" spans="1:6" ht="17.25" customHeight="1">
      <c r="A39" s="10">
        <f t="shared" si="0"/>
        <v>39</v>
      </c>
      <c r="B39" s="29" t="s">
        <v>176</v>
      </c>
      <c r="C39" s="29" t="s">
        <v>177</v>
      </c>
      <c r="D39" s="30">
        <f>SUM(D40:D44)</f>
        <v>0.36</v>
      </c>
      <c r="E39" s="30">
        <f>SUM(E40:E44)</f>
        <v>0.36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178</v>
      </c>
      <c r="C40" s="24" t="s">
        <v>179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180</v>
      </c>
      <c r="C41" s="24" t="s">
        <v>181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182</v>
      </c>
      <c r="C42" s="24" t="s">
        <v>183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184</v>
      </c>
      <c r="C43" s="24" t="s">
        <v>185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186</v>
      </c>
      <c r="C44" s="24" t="s">
        <v>187</v>
      </c>
      <c r="D44" s="28">
        <f t="shared" si="1"/>
        <v>0.36</v>
      </c>
      <c r="E44" s="26">
        <v>0.36</v>
      </c>
      <c r="F44" s="26"/>
    </row>
    <row r="45" spans="1:6" ht="17.25" customHeight="1">
      <c r="A45" s="10">
        <f t="shared" si="0"/>
        <v>45</v>
      </c>
      <c r="B45" s="29" t="s">
        <v>188</v>
      </c>
      <c r="C45" s="29" t="s">
        <v>189</v>
      </c>
      <c r="D45" s="30">
        <f>SUM(D46:D48)</f>
        <v>0.69</v>
      </c>
      <c r="E45" s="30">
        <f>SUM(E46:E48)</f>
        <v>0</v>
      </c>
      <c r="F45" s="30">
        <f>SUM(F46:F48)</f>
        <v>0.69</v>
      </c>
    </row>
    <row r="46" spans="1:6" ht="17.25" customHeight="1">
      <c r="A46" s="10">
        <f t="shared" si="0"/>
        <v>46</v>
      </c>
      <c r="B46" s="24" t="s">
        <v>190</v>
      </c>
      <c r="C46" s="24" t="s">
        <v>191</v>
      </c>
      <c r="D46" s="28">
        <f t="shared" si="1"/>
        <v>0.69</v>
      </c>
      <c r="E46" s="26">
        <v>0</v>
      </c>
      <c r="F46" s="26">
        <v>0.69</v>
      </c>
    </row>
    <row r="47" spans="1:6" ht="17.25" customHeight="1">
      <c r="A47" s="10">
        <f t="shared" si="0"/>
        <v>47</v>
      </c>
      <c r="B47" s="24" t="s">
        <v>192</v>
      </c>
      <c r="C47" s="24" t="s">
        <v>193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194</v>
      </c>
      <c r="C48" s="24" t="s">
        <v>195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92</v>
      </c>
      <c r="F3" s="45" t="s">
        <v>93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198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92</v>
      </c>
      <c r="F3" s="53" t="s">
        <v>93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F33" sqref="F33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199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200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204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206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2019-02-28T06:58:28Z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