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00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F1" i="7"/>
  <c r="F7"/>
  <c r="F18"/>
  <c r="F6" s="1"/>
  <c r="F39"/>
  <c r="F45"/>
  <c r="A19"/>
  <c r="D19"/>
  <c r="A20"/>
  <c r="D20"/>
  <c r="A21"/>
  <c r="D21"/>
  <c r="A22"/>
  <c r="D22"/>
  <c r="A23"/>
  <c r="D23"/>
  <c r="A24"/>
  <c r="D24"/>
  <c r="A25"/>
  <c r="D25"/>
  <c r="A26"/>
  <c r="D26"/>
  <c r="A27"/>
  <c r="D27"/>
  <c r="A28"/>
  <c r="D28"/>
  <c r="A29"/>
  <c r="D29"/>
  <c r="A30"/>
  <c r="D30"/>
  <c r="A31"/>
  <c r="D31"/>
  <c r="A32"/>
  <c r="D32"/>
  <c r="A33"/>
  <c r="D33"/>
  <c r="A34"/>
  <c r="D34"/>
  <c r="A35"/>
  <c r="D35"/>
  <c r="A36"/>
  <c r="D36"/>
  <c r="D12"/>
  <c r="D10"/>
  <c r="D8"/>
  <c r="A8" i="5"/>
  <c r="E8"/>
  <c r="D8" s="1"/>
  <c r="C10" i="10"/>
  <c r="C8" s="1"/>
  <c r="D8"/>
  <c r="D6" s="1"/>
  <c r="C6" s="1"/>
  <c r="F35" i="2"/>
  <c r="F37" s="1"/>
  <c r="E10"/>
  <c r="E35"/>
  <c r="E37" s="1"/>
  <c r="C35"/>
  <c r="C37" s="1"/>
  <c r="D9" i="7"/>
  <c r="D11"/>
  <c r="D13"/>
  <c r="D14"/>
  <c r="D15"/>
  <c r="D16"/>
  <c r="D17"/>
  <c r="D37"/>
  <c r="D38"/>
  <c r="D40"/>
  <c r="D41"/>
  <c r="D42"/>
  <c r="D43"/>
  <c r="D44"/>
  <c r="D46"/>
  <c r="D47"/>
  <c r="D48"/>
  <c r="E7"/>
  <c r="E18"/>
  <c r="E39"/>
  <c r="E45"/>
  <c r="D9" i="6"/>
  <c r="D8" s="1"/>
  <c r="E8"/>
  <c r="E7" s="1"/>
  <c r="F8"/>
  <c r="F7" s="1"/>
  <c r="D9" i="3"/>
  <c r="E8"/>
  <c r="E7" s="1"/>
  <c r="E6" s="1"/>
  <c r="D9" i="5"/>
  <c r="F8" i="3"/>
  <c r="F7" s="1"/>
  <c r="C35" i="4"/>
  <c r="C38" s="1"/>
  <c r="E35"/>
  <c r="E38" s="1"/>
  <c r="D45" i="7" l="1"/>
  <c r="D39"/>
  <c r="D18"/>
  <c r="E6"/>
  <c r="D7"/>
  <c r="F6" i="6"/>
  <c r="E6"/>
  <c r="D7" i="3"/>
  <c r="F6"/>
  <c r="D6" s="1"/>
  <c r="D8"/>
  <c r="E7" i="5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18"/>
  <c r="A17"/>
  <c r="A16"/>
  <c r="A15"/>
  <c r="A14"/>
  <c r="A13"/>
  <c r="A12"/>
  <c r="A11"/>
  <c r="A10"/>
  <c r="A9"/>
  <c r="A8"/>
  <c r="A7"/>
  <c r="A6"/>
  <c r="C3"/>
  <c r="D2"/>
  <c r="B2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D6" i="6"/>
  <c r="D7"/>
  <c r="D7" i="5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<sst xmlns="http://schemas.openxmlformats.org/spreadsheetml/2006/main" count="504" uniqueCount="209">
  <si>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</si>
  <si>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</si>
  <si>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</si>
  <si>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</si>
  <si>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</si>
  <si>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</si>
  <si>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</si>
  <si>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</si>
  <si>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</si>
  <si>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</si>
  <si>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</si>
  <si>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</si>
  <si>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</si>
  <si>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</si>
  <si>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</si>
  <si>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</si>
  <si>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</si>
  <si>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</si>
  <si>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</si>
  <si>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</si>
  <si>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</si>
  <si>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</si>
  <si>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</si>
  <si>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</si>
  <si>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</si>
  <si>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</si>
  <si>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</si>
  <si>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</si>
  <si>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</si>
  <si>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</si>
  <si>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</si>
  <si>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</si>
  <si>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</si>
  <si>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</si>
  <si>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</si>
  <si>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</si>
  <si>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</si>
  <si>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</si>
  <si>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</si>
  <si>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</si>
  <si>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</si>
  <si>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</si>
  <si>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</si>
  <si>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</si>
  <si>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</si>
  <si>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</si>
  <si>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</si>
  <si>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</si>
  <si>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</si>
  <si>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</si>
  <si>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</si>
  <si>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</si>
  <si>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</si>
  <si>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</si>
  <si>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</si>
  <si>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</si>
  <si>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</si>
  <si>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</si>
  <si>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</si>
  <si>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</si>
  <si>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</si>
  <si>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</si>
  <si>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</si>
  <si>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</si>
  <si>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</si>
  <si>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</si>
  <si>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</si>
  <si>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</si>
  <si>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</si>
  <si>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</si>
  <si>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</si>
  <si>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</si>
  <si>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</si>
  <si>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</si>
  <si>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</si>
  <si>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</si>
  <si>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</si>
  <si>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</si>
  <si>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</si>
  <si>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</si>
  <si>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</si>
  <si>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</si>
  <si>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</si>
  <si>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</si>
  <si>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</si>
  <si>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</si>
  <si>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</si>
  <si>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</si>
  <si>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</si>
  <si>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</si>
  <si>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</si>
  <si>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</si>
  <si>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</si>
  <si>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</si>
  <si>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</si>
  <si>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</si>
  <si>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</si>
  <si>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</si>
  <si>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</si>
  <si>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</si>
  <si>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</si>
  <si>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</si>
  <si>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</si>
  <si>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</si>
  <si>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</si>
  <si>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</si>
  <si>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</si>
  <si>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</si>
  <si>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</si>
  <si>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</si>
  <si>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</si>
  <si>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</si>
  <si>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</si>
  <si>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</si>
  <si>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</si>
  <si>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</si>
  <si>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</si>
  <si>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</si>
  <si>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</si>
  <si>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</si>
  <si>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</si>
  <si>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</si>
  <si>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</si>
  <si>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</si>
  <si>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</si>
  <si>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</si>
  <si>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</si>
  <si>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</si>
  <si>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</si>
  <si>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</si>
  <si>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</si>
  <si>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</si>
  <si>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</si>
  <si>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</si>
  <si>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</si>
  <si>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</si>
  <si>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</si>
  <si>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</si>
  <si>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</si>
  <si>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</si>
  <si>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</si>
  <si>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</si>
  <si>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</si>
  <si>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</si>
  <si>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</si>
  <si>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</si>
  <si>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</si>
  <si>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</si>
  <si>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</si>
  <si>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</si>
  <si>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</si>
  <si>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</si>
  <si>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</si>
  <si>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</si>
  <si>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</si>
  <si>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</si>
  <si>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</si>
  <si>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</si>
  <si>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</si>
  <si>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</si>
  <si>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</si>
  <si>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</si>
  <si>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</si>
  <si>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</si>
  <si>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</si>
  <si>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</si>
  <si>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</si>
  <si>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</si>
  <si>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</si>
  <si>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</si>
  <si>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</si>
  <si>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</si>
  <si>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</si>
  <si>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</si>
  <si>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</si>
  <si>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</si>
  <si>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</si>
  <si>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</si>
  <si>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</si>
  <si>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</si>
  <si>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</si>
  <si>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</si>
  <si>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</si>
  <si>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</si>
  <si>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</si>
  <si>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</si>
  <si>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</si>
  <si>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</si>
  <si>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</si>
  <si>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</si>
  <si>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</si>
  <si>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</si>
  <si>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</si>
  <si>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</si>
  <si>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</si>
  <si>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</si>
  <si>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</si>
  <si>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</si>
  <si>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</si>
  <si>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</si>
  <si>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</si>
  <si>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</si>
  <si>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</si>
  <si>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</si>
  <si>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</si>
  <si>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部门编码及名称：[401005003003]唐山市丰南区唐坊镇唐坊中心小学</t>
    <phoneticPr fontId="4" type="noConversion"/>
  </si>
  <si>
    <t>部门编码及名称：[401005003003]唐山市丰南区唐坊镇唐坊中心小学</t>
    <phoneticPr fontId="4" type="noConversion"/>
  </si>
  <si>
    <t>预算年度：2020</t>
    <phoneticPr fontId="4" type="noConversion"/>
  </si>
  <si>
    <t>预算年度：2020</t>
    <phoneticPr fontId="4" type="noConversion"/>
  </si>
</sst>
</file>

<file path=xl/styles.xml><?xml version="1.0" encoding="utf-8"?>
<styleSheet xmlns="http://schemas.openxmlformats.org/spreadsheetml/2006/main">
  <numFmts count="1">
    <numFmt numFmtId="41" formatCode="_ * #,##0_ ;_ * \-#,##0_ ;_ * &quot;-&quot;_ ;_ @_ "/>
  </numFmts>
  <fonts count="1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Times New Roman"/>
      <family val="1"/>
    </font>
    <font>
      <sz val="7"/>
      <name val="Small Fonts"/>
      <family val="2"/>
    </font>
    <font>
      <sz val="11"/>
      <color indexed="20"/>
      <name val="宋体"/>
      <family val="3"/>
      <charset val="134"/>
    </font>
    <font>
      <sz val="10"/>
      <name val="MS Sans Serif"/>
      <family val="2"/>
    </font>
    <font>
      <sz val="11"/>
      <color indexed="17"/>
      <name val="Tahoma"/>
      <family val="2"/>
      <charset val="134"/>
    </font>
    <font>
      <sz val="11"/>
      <color indexed="20"/>
      <name val="Tahoma"/>
      <family val="2"/>
      <charset val="134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9">
    <xf numFmtId="0" fontId="0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9" fillId="0" borderId="0" applyProtection="0"/>
    <xf numFmtId="0" fontId="8" fillId="0" borderId="0" applyProtection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/>
    <xf numFmtId="0" fontId="13" fillId="10" borderId="0" applyNumberFormat="0" applyBorder="0" applyAlignment="0" applyProtection="0">
      <alignment vertical="center"/>
    </xf>
    <xf numFmtId="0" fontId="9" fillId="0" borderId="0"/>
    <xf numFmtId="0" fontId="11" fillId="0" borderId="0"/>
    <xf numFmtId="0" fontId="9" fillId="0" borderId="0" applyProtection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15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 applyProtection="0"/>
    <xf numFmtId="0" fontId="16" fillId="10" borderId="0" applyNumberFormat="0" applyBorder="0" applyAlignment="0" applyProtection="0">
      <alignment vertical="center"/>
    </xf>
    <xf numFmtId="0" fontId="9" fillId="0" borderId="0" applyProtection="0"/>
    <xf numFmtId="0" fontId="9" fillId="0" borderId="0">
      <alignment vertical="center"/>
    </xf>
    <xf numFmtId="0" fontId="9" fillId="0" borderId="0" applyProtection="0"/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37" fontId="12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0" fontId="14" fillId="0" borderId="0"/>
    <xf numFmtId="0" fontId="16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protection locked="0"/>
    </xf>
    <xf numFmtId="0" fontId="9" fillId="0" borderId="0"/>
    <xf numFmtId="0" fontId="1" fillId="0" borderId="0">
      <protection locked="0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 applyFont="0" applyFill="0" applyBorder="0" applyAlignment="0" applyProtection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9" borderId="2" applyNumberFormat="0" applyFont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15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/>
    <xf numFmtId="41" fontId="9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1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" fillId="0" borderId="0">
      <protection locked="0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" fillId="0" borderId="0">
      <protection locked="0"/>
    </xf>
    <xf numFmtId="0" fontId="9" fillId="0" borderId="0">
      <alignment vertical="center"/>
    </xf>
    <xf numFmtId="0" fontId="1" fillId="0" borderId="0"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</cellStyleXfs>
  <cellXfs count="7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0" fontId="1" fillId="0" borderId="3" xfId="12" applyFont="1" applyBorder="1"/>
    <xf numFmtId="0" fontId="1" fillId="0" borderId="3" xfId="221" applyFont="1" applyBorder="1"/>
    <xf numFmtId="0" fontId="1" fillId="0" borderId="3" xfId="271" applyFont="1" applyBorder="1"/>
    <xf numFmtId="0" fontId="1" fillId="0" borderId="3" xfId="228" applyFont="1" applyBorder="1"/>
    <xf numFmtId="0" fontId="1" fillId="0" borderId="3" xfId="255" applyFont="1" applyBorder="1"/>
    <xf numFmtId="0" fontId="1" fillId="0" borderId="3" xfId="252" applyFont="1" applyBorder="1"/>
    <xf numFmtId="0" fontId="1" fillId="0" borderId="3" xfId="282" applyFont="1" applyBorder="1"/>
    <xf numFmtId="0" fontId="1" fillId="0" borderId="3" xfId="149" applyFont="1" applyBorder="1"/>
  </cellXfs>
  <cellStyles count="369">
    <cellStyle name="_ET_STYLE_NoName_00_" xfId="10"/>
    <cellStyle name="_ET_STYLE_NoName_00__Sheet2" xfId="44"/>
    <cellStyle name="no dec" xfId="34"/>
    <cellStyle name="Normal_APR" xfId="45"/>
    <cellStyle name="差_2015年政府采购项目预算" xfId="46"/>
    <cellStyle name="差_210万元装备" xfId="47"/>
    <cellStyle name="差_Sheet1" xfId="28"/>
    <cellStyle name="差_Sheet2" xfId="32"/>
    <cellStyle name="差_Sheet3" xfId="33"/>
    <cellStyle name="差_Sheet4" xfId="38"/>
    <cellStyle name="差_设备购置" xfId="48"/>
    <cellStyle name="差_政府采购" xfId="8"/>
    <cellStyle name="差_专项项目" xfId="23"/>
    <cellStyle name="差_专项项目 (2)" xfId="31"/>
    <cellStyle name="常规" xfId="0" builtinId="0"/>
    <cellStyle name="常规 10 10" xfId="277"/>
    <cellStyle name="常规 10 2" xfId="41"/>
    <cellStyle name="常规 10 3" xfId="209"/>
    <cellStyle name="常规 10 4" xfId="284"/>
    <cellStyle name="常规 10 5" xfId="212"/>
    <cellStyle name="常规 10 6" xfId="279"/>
    <cellStyle name="常规 10 7" xfId="206"/>
    <cellStyle name="常规 10 8" xfId="275"/>
    <cellStyle name="常规 10 9" xfId="214"/>
    <cellStyle name="常规 100" xfId="49"/>
    <cellStyle name="常规 11" xfId="12"/>
    <cellStyle name="常规 11 10" xfId="344"/>
    <cellStyle name="常规 11 2" xfId="50"/>
    <cellStyle name="常规 11 3" xfId="215"/>
    <cellStyle name="常规 11 4" xfId="276"/>
    <cellStyle name="常规 11 5" xfId="199"/>
    <cellStyle name="常规 11 6" xfId="292"/>
    <cellStyle name="常规 11 7" xfId="306"/>
    <cellStyle name="常规 11 8" xfId="320"/>
    <cellStyle name="常规 11 9" xfId="332"/>
    <cellStyle name="常规 12" xfId="53"/>
    <cellStyle name="常规 12 2" xfId="54"/>
    <cellStyle name="常规 12_2015年政府采购项目预算" xfId="55"/>
    <cellStyle name="常规 13" xfId="56"/>
    <cellStyle name="常规 13 2" xfId="57"/>
    <cellStyle name="常规 13_2015学校维修项目表" xfId="59"/>
    <cellStyle name="常规 14" xfId="60"/>
    <cellStyle name="常规 14 2" xfId="61"/>
    <cellStyle name="常规 14 5" xfId="62"/>
    <cellStyle name="常规 14_2015学校维修项目表" xfId="63"/>
    <cellStyle name="常规 15" xfId="65"/>
    <cellStyle name="常规 15 2" xfId="67"/>
    <cellStyle name="常规 15 5" xfId="68"/>
    <cellStyle name="常规 15_2015学校维修项目表" xfId="72"/>
    <cellStyle name="常规 16" xfId="74"/>
    <cellStyle name="常规 16 2" xfId="40"/>
    <cellStyle name="常规 16_2015学校维修项目表" xfId="75"/>
    <cellStyle name="常规 17" xfId="77"/>
    <cellStyle name="常规 18" xfId="79"/>
    <cellStyle name="常规 18 2" xfId="81"/>
    <cellStyle name="常规 18_2015学校维修项目表" xfId="83"/>
    <cellStyle name="常规 19" xfId="85"/>
    <cellStyle name="常规 19 2" xfId="87"/>
    <cellStyle name="常规 19_2015学校维修项目表" xfId="36"/>
    <cellStyle name="常规 2 10" xfId="89"/>
    <cellStyle name="常规 2 11" xfId="90"/>
    <cellStyle name="常规 2 12" xfId="238"/>
    <cellStyle name="常规 2 13" xfId="266"/>
    <cellStyle name="常规 2 14" xfId="208"/>
    <cellStyle name="常规 2 15" xfId="285"/>
    <cellStyle name="常规 2 16" xfId="204"/>
    <cellStyle name="常规 2 17" xfId="283"/>
    <cellStyle name="常规 2 18" xfId="213"/>
    <cellStyle name="常规 2 19" xfId="278"/>
    <cellStyle name="常规 2 2" xfId="3"/>
    <cellStyle name="常规 2 2 10" xfId="309"/>
    <cellStyle name="常规 2 2 2" xfId="91"/>
    <cellStyle name="常规 2 2 2 10" xfId="313"/>
    <cellStyle name="常规 2 2 2 2" xfId="94"/>
    <cellStyle name="常规 2 2 2 3" xfId="241"/>
    <cellStyle name="常规 2 2 2 4" xfId="260"/>
    <cellStyle name="常规 2 2 2 5" xfId="239"/>
    <cellStyle name="常规 2 2 2 6" xfId="264"/>
    <cellStyle name="常规 2 2 2 7" xfId="230"/>
    <cellStyle name="常规 2 2 2 8" xfId="190"/>
    <cellStyle name="常规 2 2 2 9" xfId="299"/>
    <cellStyle name="常规 2 2 3" xfId="240"/>
    <cellStyle name="常规 2 2 4" xfId="262"/>
    <cellStyle name="常规 2 2 5" xfId="233"/>
    <cellStyle name="常规 2 2 6" xfId="244"/>
    <cellStyle name="常规 2 2 7" xfId="198"/>
    <cellStyle name="常规 2 2 8" xfId="197"/>
    <cellStyle name="常规 2 2 9" xfId="295"/>
    <cellStyle name="常规 2 2_2015-2018）" xfId="95"/>
    <cellStyle name="常规 2 3" xfId="11"/>
    <cellStyle name="常规 2 3 10" xfId="219"/>
    <cellStyle name="常规 2 3 2" xfId="96"/>
    <cellStyle name="常规 2 3 2 10" xfId="357"/>
    <cellStyle name="常规 2 3 2 2" xfId="97"/>
    <cellStyle name="常规 2 3 2 3" xfId="243"/>
    <cellStyle name="常规 2 3 2 4" xfId="191"/>
    <cellStyle name="常规 2 3 2 5" xfId="298"/>
    <cellStyle name="常规 2 3 2 6" xfId="312"/>
    <cellStyle name="常规 2 3 2 7" xfId="325"/>
    <cellStyle name="常规 2 3 2 8" xfId="337"/>
    <cellStyle name="常规 2 3 2 9" xfId="349"/>
    <cellStyle name="常规 2 3 3" xfId="242"/>
    <cellStyle name="常规 2 3 4" xfId="258"/>
    <cellStyle name="常规 2 3 5" xfId="251"/>
    <cellStyle name="常规 2 3 6" xfId="232"/>
    <cellStyle name="常规 2 3 7" xfId="270"/>
    <cellStyle name="常规 2 3 8" xfId="222"/>
    <cellStyle name="常规 2 3 9" xfId="272"/>
    <cellStyle name="常规 2 3_2015-2018）" xfId="100"/>
    <cellStyle name="常规 2 4" xfId="22"/>
    <cellStyle name="常规 2 4 10" xfId="338"/>
    <cellStyle name="常规 2 4 2" xfId="101"/>
    <cellStyle name="常规 2 4 2 10" xfId="194"/>
    <cellStyle name="常规 2 4 2 2" xfId="102"/>
    <cellStyle name="常规 2 4 2 3" xfId="246"/>
    <cellStyle name="常规 2 4 2 4" xfId="205"/>
    <cellStyle name="常规 2 4 2 5" xfId="286"/>
    <cellStyle name="常规 2 4 2 6" xfId="211"/>
    <cellStyle name="常规 2 4 2 7" xfId="280"/>
    <cellStyle name="常规 2 4 2 8" xfId="203"/>
    <cellStyle name="常规 2 4 2 9" xfId="287"/>
    <cellStyle name="常规 2 4 3" xfId="245"/>
    <cellStyle name="常规 2 4 4" xfId="257"/>
    <cellStyle name="常规 2 4 5" xfId="192"/>
    <cellStyle name="常规 2 4 6" xfId="189"/>
    <cellStyle name="常规 2 4 7" xfId="300"/>
    <cellStyle name="常规 2 4 8" xfId="314"/>
    <cellStyle name="常规 2 4 9" xfId="326"/>
    <cellStyle name="常规 2 4_2015-2018）" xfId="103"/>
    <cellStyle name="常规 2 5" xfId="24"/>
    <cellStyle name="常规 2 5 10" xfId="340"/>
    <cellStyle name="常规 2 5 2" xfId="104"/>
    <cellStyle name="常规 2 5 3" xfId="248"/>
    <cellStyle name="常规 2 5 4" xfId="237"/>
    <cellStyle name="常规 2 5 5" xfId="202"/>
    <cellStyle name="常规 2 5 6" xfId="288"/>
    <cellStyle name="常规 2 5 7" xfId="302"/>
    <cellStyle name="常规 2 5 8" xfId="316"/>
    <cellStyle name="常规 2 5 9" xfId="328"/>
    <cellStyle name="常规 2 6" xfId="26"/>
    <cellStyle name="常规 2 6 10" xfId="247"/>
    <cellStyle name="常规 2 6 2" xfId="105"/>
    <cellStyle name="常规 2 6 3" xfId="249"/>
    <cellStyle name="常规 2 6 4" xfId="236"/>
    <cellStyle name="常规 2 6 5" xfId="268"/>
    <cellStyle name="常规 2 6 6" xfId="224"/>
    <cellStyle name="常规 2 6 7" xfId="265"/>
    <cellStyle name="常规 2 6 8" xfId="229"/>
    <cellStyle name="常规 2 6 9" xfId="259"/>
    <cellStyle name="常规 2 7" xfId="88"/>
    <cellStyle name="常规 2 7 10" xfId="269"/>
    <cellStyle name="常规 2 7 2" xfId="106"/>
    <cellStyle name="常规 2 7 3" xfId="250"/>
    <cellStyle name="常规 2 7 4" xfId="234"/>
    <cellStyle name="常规 2 7 5" xfId="256"/>
    <cellStyle name="常规 2 7 6" xfId="223"/>
    <cellStyle name="常规 2 7 7" xfId="227"/>
    <cellStyle name="常规 2 7 8" xfId="261"/>
    <cellStyle name="常规 2 7 9" xfId="235"/>
    <cellStyle name="常规 2 8" xfId="107"/>
    <cellStyle name="常规 2 9" xfId="108"/>
    <cellStyle name="常规 20" xfId="64"/>
    <cellStyle name="常规 20 2" xfId="66"/>
    <cellStyle name="常规 20_2015学校维修项目表" xfId="71"/>
    <cellStyle name="常规 21" xfId="73"/>
    <cellStyle name="常规 21 2" xfId="39"/>
    <cellStyle name="常规 21_2015年政府采购项目预算" xfId="112"/>
    <cellStyle name="常规 22" xfId="76"/>
    <cellStyle name="常规 22 2" xfId="113"/>
    <cellStyle name="常规 22_2015学校维修项目表" xfId="114"/>
    <cellStyle name="常规 23" xfId="78"/>
    <cellStyle name="常规 23 2" xfId="80"/>
    <cellStyle name="常规 23_2015学校维修项目表" xfId="82"/>
    <cellStyle name="常规 24" xfId="84"/>
    <cellStyle name="常规 24 2" xfId="86"/>
    <cellStyle name="常规 24 3" xfId="115"/>
    <cellStyle name="常规 24_2015学校维修项目表" xfId="35"/>
    <cellStyle name="常规 25" xfId="118"/>
    <cellStyle name="常规 25 2" xfId="99"/>
    <cellStyle name="常规 25_2015学校维修项目表" xfId="14"/>
    <cellStyle name="常规 26" xfId="17"/>
    <cellStyle name="常规 26 2" xfId="27"/>
    <cellStyle name="常规 26_2015学校维修项目表" xfId="120"/>
    <cellStyle name="常规 27" xfId="122"/>
    <cellStyle name="常规 27 2" xfId="124"/>
    <cellStyle name="常规 27_2015学校维修项目表" xfId="126"/>
    <cellStyle name="常规 28" xfId="128"/>
    <cellStyle name="常规 28 2" xfId="130"/>
    <cellStyle name="常规 28_2015学校维修项目表" xfId="132"/>
    <cellStyle name="常规 29" xfId="111"/>
    <cellStyle name="常规 29 2" xfId="134"/>
    <cellStyle name="常规 29_2015学校维修项目表" xfId="136"/>
    <cellStyle name="常规 3" xfId="4"/>
    <cellStyle name="常规 3 10" xfId="274"/>
    <cellStyle name="常规 3 11" xfId="217"/>
    <cellStyle name="常规 3 12" xfId="200"/>
    <cellStyle name="常规 3 2" xfId="137"/>
    <cellStyle name="常规 3 3" xfId="37"/>
    <cellStyle name="常规 3 4" xfId="138"/>
    <cellStyle name="常规 3 5" xfId="267"/>
    <cellStyle name="常规 3 6" xfId="225"/>
    <cellStyle name="常规 3 7" xfId="253"/>
    <cellStyle name="常规 3 8" xfId="254"/>
    <cellStyle name="常规 3 9" xfId="207"/>
    <cellStyle name="常规 3_2015年政府采购项目预算" xfId="139"/>
    <cellStyle name="常规 30" xfId="117"/>
    <cellStyle name="常规 30 2" xfId="98"/>
    <cellStyle name="常规 30 3" xfId="140"/>
    <cellStyle name="常规 30_2015学校维修项目表" xfId="21"/>
    <cellStyle name="常规 31" xfId="25"/>
    <cellStyle name="常规 31 2" xfId="20"/>
    <cellStyle name="常规 31_2015学校维修项目表" xfId="119"/>
    <cellStyle name="常规 32" xfId="121"/>
    <cellStyle name="常规 32 2" xfId="123"/>
    <cellStyle name="常规 32 3" xfId="142"/>
    <cellStyle name="常规 32_2015学校维修项目表" xfId="125"/>
    <cellStyle name="常规 33" xfId="127"/>
    <cellStyle name="常规 33 2" xfId="129"/>
    <cellStyle name="常规 33_2015学校维修项目表" xfId="131"/>
    <cellStyle name="常规 34" xfId="110"/>
    <cellStyle name="常规 34 2" xfId="133"/>
    <cellStyle name="常规 34_2015学校维修项目表" xfId="135"/>
    <cellStyle name="常规 35" xfId="144"/>
    <cellStyle name="常规 36" xfId="70"/>
    <cellStyle name="常规 36 2" xfId="145"/>
    <cellStyle name="常规 36_2015学校维修项目表" xfId="146"/>
    <cellStyle name="常规 37" xfId="93"/>
    <cellStyle name="常规 37 2" xfId="147"/>
    <cellStyle name="常规 38" xfId="30"/>
    <cellStyle name="常规 39" xfId="18"/>
    <cellStyle name="常规 4 10" xfId="51"/>
    <cellStyle name="常规 4 2" xfId="148"/>
    <cellStyle name="常规 4 3" xfId="273"/>
    <cellStyle name="常规 4 4" xfId="218"/>
    <cellStyle name="常规 4 5" xfId="226"/>
    <cellStyle name="常规 4 6" xfId="263"/>
    <cellStyle name="常规 4 7" xfId="231"/>
    <cellStyle name="常规 4 8" xfId="196"/>
    <cellStyle name="常规 4 9" xfId="216"/>
    <cellStyle name="常规 40" xfId="143"/>
    <cellStyle name="常规 41" xfId="69"/>
    <cellStyle name="常规 42" xfId="92"/>
    <cellStyle name="常规 43" xfId="29"/>
    <cellStyle name="常规 44" xfId="15"/>
    <cellStyle name="常规 45" xfId="151"/>
    <cellStyle name="常规 46" xfId="153"/>
    <cellStyle name="常规 47" xfId="155"/>
    <cellStyle name="常规 48" xfId="157"/>
    <cellStyle name="常规 49" xfId="158"/>
    <cellStyle name="常规 5 10" xfId="317"/>
    <cellStyle name="常规 5 11" xfId="329"/>
    <cellStyle name="常规 5 12" xfId="341"/>
    <cellStyle name="常规 5 2" xfId="43"/>
    <cellStyle name="常规 5 2 10" xfId="363"/>
    <cellStyle name="常规 5 2 2" xfId="13"/>
    <cellStyle name="常规 5 2 3" xfId="195"/>
    <cellStyle name="常规 5 2 4" xfId="296"/>
    <cellStyle name="常规 5 2 5" xfId="310"/>
    <cellStyle name="常规 5 2 6" xfId="323"/>
    <cellStyle name="常规 5 2 7" xfId="335"/>
    <cellStyle name="常规 5 2 8" xfId="347"/>
    <cellStyle name="常规 5 2 9" xfId="355"/>
    <cellStyle name="常规 5 2_2015-2018）" xfId="159"/>
    <cellStyle name="常规 5 3" xfId="160"/>
    <cellStyle name="常规 5 3 2" xfId="161"/>
    <cellStyle name="常规 5 3_2015-2018）" xfId="163"/>
    <cellStyle name="常规 5 4" xfId="164"/>
    <cellStyle name="常规 5 5" xfId="210"/>
    <cellStyle name="常规 5 6" xfId="281"/>
    <cellStyle name="常规 5 7" xfId="201"/>
    <cellStyle name="常规 5 8" xfId="289"/>
    <cellStyle name="常规 5 9" xfId="303"/>
    <cellStyle name="常规 50" xfId="150"/>
    <cellStyle name="常规 51" xfId="152"/>
    <cellStyle name="常规 52" xfId="154"/>
    <cellStyle name="常规 53" xfId="156"/>
    <cellStyle name="常规 54" xfId="149"/>
    <cellStyle name="常规 55" xfId="282"/>
    <cellStyle name="常规 56" xfId="165"/>
    <cellStyle name="常规 58" xfId="252"/>
    <cellStyle name="常规 59" xfId="255"/>
    <cellStyle name="常规 6" xfId="1"/>
    <cellStyle name="常规 6 10" xfId="364"/>
    <cellStyle name="常规 6 2" xfId="6"/>
    <cellStyle name="常规 6 3" xfId="193"/>
    <cellStyle name="常规 6 4" xfId="297"/>
    <cellStyle name="常规 6 5" xfId="311"/>
    <cellStyle name="常规 6 6" xfId="324"/>
    <cellStyle name="常规 6 7" xfId="336"/>
    <cellStyle name="常规 6 8" xfId="348"/>
    <cellStyle name="常规 6 9" xfId="356"/>
    <cellStyle name="常规 6_2015学校维修项目表" xfId="166"/>
    <cellStyle name="常规 60" xfId="228"/>
    <cellStyle name="常规 61" xfId="271"/>
    <cellStyle name="常规 62" xfId="221"/>
    <cellStyle name="常规 63" xfId="167"/>
    <cellStyle name="常规 64" xfId="168"/>
    <cellStyle name="常规 68" xfId="169"/>
    <cellStyle name="常规 7" xfId="5"/>
    <cellStyle name="常规 7 10" xfId="359"/>
    <cellStyle name="常规 7 11" xfId="365"/>
    <cellStyle name="常规 7 2" xfId="170"/>
    <cellStyle name="常规 7 2 10" xfId="366"/>
    <cellStyle name="常规 7 2 2" xfId="171"/>
    <cellStyle name="常规 7 2 3" xfId="291"/>
    <cellStyle name="常规 7 2 4" xfId="305"/>
    <cellStyle name="常规 7 2 5" xfId="319"/>
    <cellStyle name="常规 7 2 6" xfId="331"/>
    <cellStyle name="常规 7 2 7" xfId="343"/>
    <cellStyle name="常规 7 2 8" xfId="352"/>
    <cellStyle name="常规 7 2 9" xfId="360"/>
    <cellStyle name="常规 7 3" xfId="7"/>
    <cellStyle name="常规 7 4" xfId="290"/>
    <cellStyle name="常规 7 5" xfId="304"/>
    <cellStyle name="常规 7 6" xfId="318"/>
    <cellStyle name="常规 7 7" xfId="330"/>
    <cellStyle name="常规 7 8" xfId="342"/>
    <cellStyle name="常规 7 9" xfId="351"/>
    <cellStyle name="常规 7_2015年政府采购项目预算" xfId="116"/>
    <cellStyle name="常规 76" xfId="172"/>
    <cellStyle name="常规 8" xfId="2"/>
    <cellStyle name="常规 8 10" xfId="367"/>
    <cellStyle name="常规 8 2" xfId="173"/>
    <cellStyle name="常规 8 3" xfId="293"/>
    <cellStyle name="常规 8 4" xfId="307"/>
    <cellStyle name="常规 8 5" xfId="321"/>
    <cellStyle name="常规 8 6" xfId="333"/>
    <cellStyle name="常规 8 7" xfId="345"/>
    <cellStyle name="常规 8 8" xfId="353"/>
    <cellStyle name="常规 8 9" xfId="361"/>
    <cellStyle name="常规 8_2015学校维修项目表" xfId="109"/>
    <cellStyle name="常规 85" xfId="9"/>
    <cellStyle name="常规 89" xfId="174"/>
    <cellStyle name="常规 9 10" xfId="368"/>
    <cellStyle name="常规 9 2" xfId="175"/>
    <cellStyle name="常规 9 2 10" xfId="358"/>
    <cellStyle name="常规 9 2 2" xfId="58"/>
    <cellStyle name="常规 9 2 3" xfId="220"/>
    <cellStyle name="常规 9 2 4" xfId="42"/>
    <cellStyle name="常规 9 2 5" xfId="301"/>
    <cellStyle name="常规 9 2 6" xfId="315"/>
    <cellStyle name="常规 9 2 7" xfId="327"/>
    <cellStyle name="常规 9 2 8" xfId="339"/>
    <cellStyle name="常规 9 2 9" xfId="350"/>
    <cellStyle name="常规 9 3" xfId="294"/>
    <cellStyle name="常规 9 4" xfId="308"/>
    <cellStyle name="常规 9 5" xfId="322"/>
    <cellStyle name="常规 9 6" xfId="334"/>
    <cellStyle name="常规 9 7" xfId="346"/>
    <cellStyle name="常规 9 8" xfId="354"/>
    <cellStyle name="常规 9 9" xfId="362"/>
    <cellStyle name="常规 90" xfId="19"/>
    <cellStyle name="好_2015年政府采购项目预算" xfId="176"/>
    <cellStyle name="好_210万元装备" xfId="52"/>
    <cellStyle name="好_Sheet1" xfId="177"/>
    <cellStyle name="好_Sheet2" xfId="178"/>
    <cellStyle name="好_Sheet3" xfId="179"/>
    <cellStyle name="好_Sheet4" xfId="180"/>
    <cellStyle name="好_设备购置" xfId="181"/>
    <cellStyle name="好_政府采购" xfId="182"/>
    <cellStyle name="好_专项项目" xfId="183"/>
    <cellStyle name="好_专项项目 (2)" xfId="16"/>
    <cellStyle name="普通_97-917" xfId="184"/>
    <cellStyle name="千分位[0]_laroux" xfId="185"/>
    <cellStyle name="千分位_97-917" xfId="186"/>
    <cellStyle name="千位[0]_1" xfId="187"/>
    <cellStyle name="千位_1" xfId="141"/>
    <cellStyle name="样式 1" xfId="188"/>
    <cellStyle name="注释 2" xfId="16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E11" sqref="E11"/>
    </sheetView>
  </sheetViews>
  <sheetFormatPr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9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9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9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9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9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9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9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9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9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9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9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9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9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9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9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9" style="18"/>
  </cols>
  <sheetData>
    <row r="1" spans="1:5" s="20" customFormat="1" ht="27.75" customHeight="1">
      <c r="A1" s="41" t="s">
        <v>0</v>
      </c>
      <c r="B1" s="42" t="str">
        <f>""</f>
        <v/>
      </c>
      <c r="C1" s="42" t="str">
        <f>""</f>
        <v/>
      </c>
      <c r="D1" s="43" t="str">
        <f>""</f>
        <v/>
      </c>
      <c r="E1" s="42" t="str">
        <f>""</f>
        <v/>
      </c>
    </row>
    <row r="2" spans="1:5" s="20" customFormat="1" ht="36" customHeight="1">
      <c r="A2" s="44" t="s">
        <v>206</v>
      </c>
      <c r="B2" s="44" t="s">
        <v>178</v>
      </c>
      <c r="C2" s="44" t="str">
        <f>""</f>
        <v/>
      </c>
      <c r="D2" s="24" t="s">
        <v>208</v>
      </c>
      <c r="E2" s="22" t="s">
        <v>1</v>
      </c>
    </row>
    <row r="3" spans="1:5" s="20" customFormat="1" ht="23.25" customHeight="1">
      <c r="A3" s="45" t="s">
        <v>2</v>
      </c>
      <c r="B3" s="45" t="s">
        <v>3</v>
      </c>
      <c r="C3" s="45" t="s">
        <v>4</v>
      </c>
      <c r="D3" s="45" t="s">
        <v>5</v>
      </c>
      <c r="E3" s="45" t="str">
        <f>""</f>
        <v/>
      </c>
    </row>
    <row r="4" spans="1:5" s="20" customFormat="1" ht="23.25" customHeight="1">
      <c r="A4" s="45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491.28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491.28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491.28</v>
      </c>
      <c r="D35" s="14" t="s">
        <v>29</v>
      </c>
      <c r="E35" s="23">
        <f>E10</f>
        <v>491.28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491.28</v>
      </c>
      <c r="D38" s="14" t="s">
        <v>34</v>
      </c>
      <c r="E38" s="23">
        <f>E35</f>
        <v>491.28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F14" sqref="F14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6" t="s">
        <v>35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7" t="str">
        <f>""</f>
        <v/>
      </c>
      <c r="H1" s="47" t="str">
        <f>""</f>
        <v/>
      </c>
      <c r="I1" s="47" t="str">
        <f>""</f>
        <v/>
      </c>
      <c r="J1" s="48" t="str">
        <f>""</f>
        <v/>
      </c>
      <c r="K1" s="47" t="str">
        <f>""</f>
        <v/>
      </c>
    </row>
    <row r="2" spans="1:11" s="25" customFormat="1" ht="15" customHeight="1">
      <c r="A2" s="49" t="s">
        <v>206</v>
      </c>
      <c r="B2" s="47" t="str">
        <f>""</f>
        <v/>
      </c>
      <c r="C2" s="47" t="str">
        <f>""</f>
        <v/>
      </c>
      <c r="D2" s="47" t="str">
        <f>""</f>
        <v/>
      </c>
      <c r="E2" s="47" t="str">
        <f>""</f>
        <v/>
      </c>
      <c r="F2" s="49" t="s">
        <v>36</v>
      </c>
      <c r="G2" s="47" t="str">
        <f>""</f>
        <v/>
      </c>
      <c r="H2" s="48" t="s">
        <v>208</v>
      </c>
      <c r="I2" s="47" t="str">
        <f>""</f>
        <v/>
      </c>
      <c r="J2" s="48" t="s">
        <v>1</v>
      </c>
      <c r="K2" s="47" t="str">
        <f>""</f>
        <v/>
      </c>
    </row>
    <row r="3" spans="1:11" s="25" customFormat="1" ht="19.5" customHeight="1">
      <c r="A3" s="50" t="s">
        <v>2</v>
      </c>
      <c r="B3" s="50" t="s">
        <v>37</v>
      </c>
      <c r="C3" s="50" t="str">
        <f>""</f>
        <v/>
      </c>
      <c r="D3" s="50" t="s">
        <v>38</v>
      </c>
      <c r="E3" s="50" t="s">
        <v>39</v>
      </c>
      <c r="F3" s="50" t="s">
        <v>40</v>
      </c>
      <c r="G3" s="50" t="s">
        <v>41</v>
      </c>
      <c r="H3" s="50" t="str">
        <f>""</f>
        <v/>
      </c>
      <c r="I3" s="50" t="s">
        <v>42</v>
      </c>
      <c r="J3" s="50" t="s">
        <v>43</v>
      </c>
      <c r="K3" s="50" t="s">
        <v>44</v>
      </c>
    </row>
    <row r="4" spans="1:11" s="25" customFormat="1" ht="27.75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">
        <v>47</v>
      </c>
      <c r="F4" s="50" t="s">
        <v>48</v>
      </c>
      <c r="G4" s="26" t="s">
        <v>47</v>
      </c>
      <c r="H4" s="26" t="s">
        <v>49</v>
      </c>
      <c r="I4" s="50" t="str">
        <f>""</f>
        <v/>
      </c>
      <c r="J4" s="50" t="str">
        <f>""</f>
        <v/>
      </c>
      <c r="K4" s="50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491.28</v>
      </c>
      <c r="E6" s="23">
        <f>E7</f>
        <v>491.28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491.28</v>
      </c>
      <c r="E7" s="23">
        <f>E8</f>
        <v>491.28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491.28</v>
      </c>
      <c r="E8" s="29">
        <f>SUM(E9:E9)</f>
        <v>491.28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491.28</v>
      </c>
      <c r="E9" s="19">
        <v>491.28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J21" sqref="J21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6" t="s">
        <v>62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7" t="str">
        <f>""</f>
        <v/>
      </c>
      <c r="H1" s="48" t="str">
        <f>""</f>
        <v/>
      </c>
      <c r="I1" s="47" t="str">
        <f>""</f>
        <v/>
      </c>
    </row>
    <row r="2" spans="1:9" s="25" customFormat="1" ht="22.5" customHeight="1">
      <c r="A2" s="49" t="s">
        <v>206</v>
      </c>
      <c r="B2" s="47" t="str">
        <f>""</f>
        <v/>
      </c>
      <c r="C2" s="47" t="str">
        <f>""</f>
        <v/>
      </c>
      <c r="D2" s="47" t="str">
        <f>""</f>
        <v/>
      </c>
      <c r="E2" s="49" t="s">
        <v>36</v>
      </c>
      <c r="F2" s="48" t="s">
        <v>208</v>
      </c>
      <c r="G2" s="47" t="str">
        <f>""</f>
        <v/>
      </c>
      <c r="H2" s="48" t="s">
        <v>1</v>
      </c>
      <c r="I2" s="47" t="str">
        <f>""</f>
        <v/>
      </c>
    </row>
    <row r="3" spans="1:9" s="25" customFormat="1" ht="18" customHeight="1">
      <c r="A3" s="50" t="s">
        <v>2</v>
      </c>
      <c r="B3" s="50" t="s">
        <v>37</v>
      </c>
      <c r="C3" s="50" t="str">
        <f>""</f>
        <v/>
      </c>
      <c r="D3" s="50" t="s">
        <v>63</v>
      </c>
      <c r="E3" s="50" t="s">
        <v>64</v>
      </c>
      <c r="F3" s="50" t="s">
        <v>65</v>
      </c>
      <c r="G3" s="50" t="s">
        <v>66</v>
      </c>
      <c r="H3" s="50" t="s">
        <v>67</v>
      </c>
      <c r="I3" s="50" t="s">
        <v>68</v>
      </c>
    </row>
    <row r="4" spans="1:9" s="25" customFormat="1" ht="23.25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">
        <v>48</v>
      </c>
      <c r="F4" s="50" t="s">
        <v>69</v>
      </c>
      <c r="G4" s="50" t="str">
        <f>""</f>
        <v/>
      </c>
      <c r="H4" s="50" t="str">
        <f>""</f>
        <v/>
      </c>
      <c r="I4" s="50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491.28</v>
      </c>
      <c r="E6" s="23">
        <f>E7</f>
        <v>459.21</v>
      </c>
      <c r="F6" s="23">
        <f>F7</f>
        <v>32.07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491.28</v>
      </c>
      <c r="E7" s="23">
        <f>E8</f>
        <v>459.21</v>
      </c>
      <c r="F7" s="23">
        <f>F8</f>
        <v>32.07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491.28</v>
      </c>
      <c r="E8" s="29">
        <f>SUM(E9:E9)</f>
        <v>459.21</v>
      </c>
      <c r="F8" s="29">
        <f>SUM(F9:F9)</f>
        <v>32.07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491.28</v>
      </c>
      <c r="E9" s="19">
        <v>459.21</v>
      </c>
      <c r="F9" s="19">
        <v>32.07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10" sqref="F10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6" t="s">
        <v>70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8" t="str">
        <f>""</f>
        <v/>
      </c>
      <c r="H1" s="47" t="str">
        <f>""</f>
        <v/>
      </c>
    </row>
    <row r="2" spans="1:8" s="25" customFormat="1" ht="45.75" customHeight="1">
      <c r="A2" s="51" t="s">
        <v>206</v>
      </c>
      <c r="B2" s="52" t="str">
        <f>""</f>
        <v/>
      </c>
      <c r="C2" s="52" t="str">
        <f>""</f>
        <v/>
      </c>
      <c r="D2" s="52" t="str">
        <f>""</f>
        <v/>
      </c>
      <c r="E2" s="53" t="s">
        <v>208</v>
      </c>
      <c r="F2" s="52" t="str">
        <f>""</f>
        <v/>
      </c>
      <c r="G2" s="53" t="s">
        <v>1</v>
      </c>
      <c r="H2" s="52" t="str">
        <f>""</f>
        <v/>
      </c>
    </row>
    <row r="3" spans="1:8" s="25" customFormat="1" ht="18" customHeight="1">
      <c r="A3" s="50" t="s">
        <v>2</v>
      </c>
      <c r="B3" s="50" t="s">
        <v>3</v>
      </c>
      <c r="C3" s="50" t="str">
        <f>""</f>
        <v/>
      </c>
      <c r="D3" s="50" t="s">
        <v>5</v>
      </c>
      <c r="E3" s="50" t="s">
        <v>41</v>
      </c>
      <c r="F3" s="50" t="s">
        <v>42</v>
      </c>
      <c r="G3" s="50" t="s">
        <v>43</v>
      </c>
      <c r="H3" s="50" t="s">
        <v>44</v>
      </c>
    </row>
    <row r="4" spans="1:8" s="25" customFormat="1" ht="62.25" customHeight="1">
      <c r="A4" s="50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491.28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491.28</v>
      </c>
      <c r="F10" s="19">
        <v>491.28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491.28</v>
      </c>
      <c r="D35" s="14" t="s">
        <v>29</v>
      </c>
      <c r="E35" s="23">
        <f>E10</f>
        <v>491.28</v>
      </c>
      <c r="F35" s="23">
        <f>F10</f>
        <v>491.28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491.28</v>
      </c>
      <c r="D37" s="14" t="s">
        <v>34</v>
      </c>
      <c r="E37" s="23">
        <f>E35</f>
        <v>491.28</v>
      </c>
      <c r="F37" s="23">
        <f>F35</f>
        <v>491.28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21" sqref="D21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6" t="s">
        <v>79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25" customFormat="1" ht="26.25" customHeight="1">
      <c r="A2" s="49" t="s">
        <v>206</v>
      </c>
      <c r="B2" s="47" t="str">
        <f>""</f>
        <v/>
      </c>
      <c r="C2" s="48" t="s">
        <v>178</v>
      </c>
      <c r="D2" s="47" t="str">
        <f>""</f>
        <v/>
      </c>
      <c r="E2" s="39" t="s">
        <v>208</v>
      </c>
      <c r="F2" s="30" t="s">
        <v>1</v>
      </c>
    </row>
    <row r="3" spans="1:6" s="25" customFormat="1" ht="15" customHeight="1">
      <c r="A3" s="50" t="s">
        <v>2</v>
      </c>
      <c r="B3" s="50" t="s">
        <v>37</v>
      </c>
      <c r="C3" s="50" t="str">
        <f>""</f>
        <v/>
      </c>
      <c r="D3" s="50" t="s">
        <v>57</v>
      </c>
      <c r="E3" s="50" t="s">
        <v>64</v>
      </c>
      <c r="F3" s="50" t="s">
        <v>65</v>
      </c>
    </row>
    <row r="4" spans="1:6" s="25" customFormat="1" ht="15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tr">
        <f>""</f>
        <v/>
      </c>
      <c r="F4" s="50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491.28</v>
      </c>
      <c r="E6" s="23">
        <f>E7</f>
        <v>459.21</v>
      </c>
      <c r="F6" s="23">
        <f>F7</f>
        <v>32.07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491.28</v>
      </c>
      <c r="E7" s="23">
        <f>E8</f>
        <v>459.21</v>
      </c>
      <c r="F7" s="23">
        <f>F8</f>
        <v>32.07</v>
      </c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SUM(D9:D9)</f>
        <v>491.28</v>
      </c>
      <c r="E8" s="29">
        <f>SUM(E9:E9)</f>
        <v>459.21</v>
      </c>
      <c r="F8" s="29">
        <f>SUM(F9:F9)</f>
        <v>32.07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491.28</v>
      </c>
      <c r="E9" s="19">
        <v>459.21</v>
      </c>
      <c r="F9" s="19">
        <v>32.07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workbookViewId="0">
      <selection activeCell="F31" sqref="F31"/>
    </sheetView>
  </sheetViews>
  <sheetFormatPr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9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9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9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9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9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9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9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9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9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9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9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9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9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9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9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9" style="18"/>
  </cols>
  <sheetData>
    <row r="1" spans="1:6" s="25" customFormat="1" ht="33.75" customHeight="1">
      <c r="A1" s="46" t="s">
        <v>80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25" customFormat="1" ht="19.5" customHeight="1">
      <c r="A2" s="51" t="s">
        <v>206</v>
      </c>
      <c r="B2" s="52" t="str">
        <f>""</f>
        <v/>
      </c>
      <c r="C2" s="53" t="s">
        <v>178</v>
      </c>
      <c r="D2" s="52" t="str">
        <f>""</f>
        <v/>
      </c>
      <c r="E2" s="40" t="s">
        <v>208</v>
      </c>
      <c r="F2" s="31" t="s">
        <v>1</v>
      </c>
    </row>
    <row r="3" spans="1:6" s="25" customFormat="1" ht="18" customHeight="1">
      <c r="A3" s="50" t="s">
        <v>2</v>
      </c>
      <c r="B3" s="50" t="s">
        <v>37</v>
      </c>
      <c r="C3" s="50" t="str">
        <f>""</f>
        <v/>
      </c>
      <c r="D3" s="50" t="s">
        <v>64</v>
      </c>
      <c r="E3" s="50" t="s">
        <v>64</v>
      </c>
      <c r="F3" s="50" t="s">
        <v>65</v>
      </c>
    </row>
    <row r="4" spans="1:6" s="25" customFormat="1" ht="18" customHeight="1">
      <c r="A4" s="50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459.21000000000004</v>
      </c>
      <c r="E6" s="23">
        <f>E7+E18+E39+E45</f>
        <v>436.68</v>
      </c>
      <c r="F6" s="23">
        <f>F7+F18+F39+F45</f>
        <v>22.53</v>
      </c>
    </row>
    <row r="7" spans="1:6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436.21</v>
      </c>
      <c r="E7" s="29">
        <f>SUM(E8:E17)</f>
        <v>436.21</v>
      </c>
      <c r="F7" s="29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>E8+F8</f>
        <v>146.11000000000001</v>
      </c>
      <c r="E8" s="19">
        <v>146.11000000000001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>E9+F9</f>
        <v>40.130000000000003</v>
      </c>
      <c r="E9" s="19">
        <v>40.130000000000003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>E10+F10</f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>E11+F11</f>
        <v>127.44</v>
      </c>
      <c r="E11" s="19">
        <v>127.44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>E12+F12</f>
        <v>46.14</v>
      </c>
      <c r="E12" s="19">
        <v>46.14</v>
      </c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>E13+F13</f>
        <v>20.190000000000001</v>
      </c>
      <c r="E13" s="19">
        <v>20.190000000000001</v>
      </c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>E14+F14</f>
        <v>21</v>
      </c>
      <c r="E14" s="19">
        <v>21</v>
      </c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>E15+F15</f>
        <v>5.2</v>
      </c>
      <c r="E15" s="19">
        <v>5.2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>E16+F16</f>
        <v>30</v>
      </c>
      <c r="E16" s="19">
        <v>30</v>
      </c>
      <c r="F16" s="19">
        <v>0</v>
      </c>
    </row>
    <row r="17" spans="1:6" ht="17.25" customHeight="1">
      <c r="A17" s="8">
        <f>ROW()</f>
        <v>17</v>
      </c>
      <c r="B17" s="14" t="s">
        <v>104</v>
      </c>
      <c r="C17" s="14" t="s">
        <v>105</v>
      </c>
      <c r="D17" s="23">
        <f>E17+F17</f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22.53</v>
      </c>
      <c r="E18" s="29">
        <f>SUM(E19:E38)</f>
        <v>0</v>
      </c>
      <c r="F18" s="29">
        <f>SUM(F19:F38)</f>
        <v>22.53</v>
      </c>
    </row>
    <row r="19" spans="1:6" ht="17.25" customHeight="1">
      <c r="A19" s="8">
        <f>ROW()</f>
        <v>19</v>
      </c>
      <c r="B19" s="14" t="s">
        <v>108</v>
      </c>
      <c r="C19" s="14" t="s">
        <v>109</v>
      </c>
      <c r="D19" s="23">
        <f>E19+F19</f>
        <v>0</v>
      </c>
      <c r="E19" s="19"/>
      <c r="F19" s="73"/>
    </row>
    <row r="20" spans="1:6" ht="17.25" customHeight="1">
      <c r="A20" s="8">
        <f>ROW()</f>
        <v>20</v>
      </c>
      <c r="B20" s="14" t="s">
        <v>110</v>
      </c>
      <c r="C20" s="14" t="s">
        <v>111</v>
      </c>
      <c r="D20" s="23">
        <f>E20+F20</f>
        <v>0</v>
      </c>
      <c r="E20" s="19"/>
      <c r="F20" s="73"/>
    </row>
    <row r="21" spans="1:6" ht="17.25" customHeight="1">
      <c r="A21" s="8">
        <f>ROW()</f>
        <v>21</v>
      </c>
      <c r="B21" s="14" t="s">
        <v>112</v>
      </c>
      <c r="C21" s="14" t="s">
        <v>113</v>
      </c>
      <c r="D21" s="23">
        <f>E21+F21</f>
        <v>0</v>
      </c>
      <c r="E21" s="19">
        <v>0</v>
      </c>
      <c r="F21" s="66">
        <v>0</v>
      </c>
    </row>
    <row r="22" spans="1:6" ht="17.25" customHeight="1">
      <c r="A22" s="8">
        <f>ROW()</f>
        <v>22</v>
      </c>
      <c r="B22" s="14" t="s">
        <v>114</v>
      </c>
      <c r="C22" s="14" t="s">
        <v>115</v>
      </c>
      <c r="D22" s="23">
        <f>E22+F22</f>
        <v>0</v>
      </c>
      <c r="E22" s="19">
        <v>0</v>
      </c>
      <c r="F22" s="66">
        <v>0</v>
      </c>
    </row>
    <row r="23" spans="1:6" ht="17.25" customHeight="1">
      <c r="A23" s="8">
        <f>ROW()</f>
        <v>23</v>
      </c>
      <c r="B23" s="14" t="s">
        <v>116</v>
      </c>
      <c r="C23" s="14" t="s">
        <v>117</v>
      </c>
      <c r="D23" s="23">
        <f>E23+F23</f>
        <v>0</v>
      </c>
      <c r="E23" s="19"/>
      <c r="F23" s="72"/>
    </row>
    <row r="24" spans="1:6" ht="17.25" customHeight="1">
      <c r="A24" s="8">
        <f>ROW()</f>
        <v>24</v>
      </c>
      <c r="B24" s="14" t="s">
        <v>118</v>
      </c>
      <c r="C24" s="14" t="s">
        <v>119</v>
      </c>
      <c r="D24" s="23">
        <f>E24+F24</f>
        <v>0</v>
      </c>
      <c r="E24" s="19">
        <v>0</v>
      </c>
      <c r="F24" s="71"/>
    </row>
    <row r="25" spans="1:6" ht="17.25" customHeight="1">
      <c r="A25" s="8">
        <f>ROW()</f>
        <v>25</v>
      </c>
      <c r="B25" s="14" t="s">
        <v>120</v>
      </c>
      <c r="C25" s="14" t="s">
        <v>121</v>
      </c>
      <c r="D25" s="23">
        <f>E25+F25</f>
        <v>12.25</v>
      </c>
      <c r="E25" s="19">
        <v>0</v>
      </c>
      <c r="F25" s="66">
        <v>12.25</v>
      </c>
    </row>
    <row r="26" spans="1:6" ht="17.25" customHeight="1">
      <c r="A26" s="8">
        <f>ROW()</f>
        <v>26</v>
      </c>
      <c r="B26" s="14" t="s">
        <v>122</v>
      </c>
      <c r="C26" s="14" t="s">
        <v>123</v>
      </c>
      <c r="D26" s="23">
        <f>E26+F26</f>
        <v>0</v>
      </c>
      <c r="E26" s="19"/>
      <c r="F26" s="70"/>
    </row>
    <row r="27" spans="1:6" ht="17.25" customHeight="1">
      <c r="A27" s="8">
        <f>ROW()</f>
        <v>27</v>
      </c>
      <c r="B27" s="14" t="s">
        <v>124</v>
      </c>
      <c r="C27" s="14" t="s">
        <v>125</v>
      </c>
      <c r="D27" s="23">
        <f>E27+F27</f>
        <v>0</v>
      </c>
      <c r="E27" s="19"/>
      <c r="F27" s="70"/>
    </row>
    <row r="28" spans="1:6" ht="17.25" customHeight="1">
      <c r="A28" s="8">
        <f>ROW()</f>
        <v>28</v>
      </c>
      <c r="B28" s="14" t="s">
        <v>126</v>
      </c>
      <c r="C28" s="14" t="s">
        <v>127</v>
      </c>
      <c r="D28" s="23">
        <f>E28+F28</f>
        <v>0</v>
      </c>
      <c r="E28" s="19"/>
      <c r="F28" s="70"/>
    </row>
    <row r="29" spans="1:6" ht="17.25" customHeight="1">
      <c r="A29" s="8">
        <f>ROW()</f>
        <v>29</v>
      </c>
      <c r="B29" s="14" t="s">
        <v>128</v>
      </c>
      <c r="C29" s="14" t="s">
        <v>129</v>
      </c>
      <c r="D29" s="23">
        <f>E29+F29</f>
        <v>0</v>
      </c>
      <c r="E29" s="19">
        <v>0</v>
      </c>
      <c r="F29" s="66"/>
    </row>
    <row r="30" spans="1:6" ht="17.25" customHeight="1">
      <c r="A30" s="8">
        <f>ROW()</f>
        <v>30</v>
      </c>
      <c r="B30" s="14" t="s">
        <v>130</v>
      </c>
      <c r="C30" s="14" t="s">
        <v>131</v>
      </c>
      <c r="D30" s="23">
        <f>E30+F30</f>
        <v>2</v>
      </c>
      <c r="E30" s="19">
        <v>0</v>
      </c>
      <c r="F30" s="66">
        <v>2</v>
      </c>
    </row>
    <row r="31" spans="1:6" ht="17.25" customHeight="1">
      <c r="A31" s="8">
        <f>ROW()</f>
        <v>31</v>
      </c>
      <c r="B31" s="14" t="s">
        <v>132</v>
      </c>
      <c r="C31" s="14" t="s">
        <v>133</v>
      </c>
      <c r="D31" s="23">
        <f>E31+F31</f>
        <v>0</v>
      </c>
      <c r="E31" s="19"/>
      <c r="F31" s="69"/>
    </row>
    <row r="32" spans="1:6" ht="17.25" customHeight="1">
      <c r="A32" s="8">
        <f>ROW()</f>
        <v>32</v>
      </c>
      <c r="B32" s="14" t="s">
        <v>134</v>
      </c>
      <c r="C32" s="14" t="s">
        <v>135</v>
      </c>
      <c r="D32" s="23">
        <f>E32+F32</f>
        <v>0</v>
      </c>
      <c r="E32" s="19">
        <v>0</v>
      </c>
      <c r="F32" s="66">
        <v>0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>E33+F33</f>
        <v>0</v>
      </c>
      <c r="E33" s="19"/>
      <c r="F33" s="68"/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>E34+F34</f>
        <v>4.95</v>
      </c>
      <c r="E34" s="19">
        <v>0</v>
      </c>
      <c r="F34" s="66">
        <v>4.95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>E35+F35</f>
        <v>3.33</v>
      </c>
      <c r="E35" s="19">
        <v>0</v>
      </c>
      <c r="F35" s="66">
        <v>3.33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>E36+F36</f>
        <v>0</v>
      </c>
      <c r="E36" s="19">
        <v>0</v>
      </c>
      <c r="F36" s="66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>E37+F37</f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>E38+F38</f>
        <v>0</v>
      </c>
      <c r="E38" s="19">
        <v>0</v>
      </c>
      <c r="F38" s="67"/>
    </row>
    <row r="39" spans="1:6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0.47</v>
      </c>
      <c r="E39" s="29">
        <f>SUM(E40:E44)</f>
        <v>0.47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>E40+F40</f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>E41+F41</f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>E42+F42</f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>E43+F43</f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>E44+F44</f>
        <v>0.47</v>
      </c>
      <c r="E44" s="19">
        <v>0.47</v>
      </c>
      <c r="F44" s="19">
        <v>0</v>
      </c>
    </row>
    <row r="45" spans="1:6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>E46+F46</f>
        <v>0</v>
      </c>
      <c r="E46" s="19"/>
      <c r="F46" s="19"/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>E47+F47</f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>E48+F48</f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E2" sqref="E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6" t="s">
        <v>166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25" customFormat="1" ht="39.75" customHeight="1">
      <c r="A2" s="51" t="s">
        <v>206</v>
      </c>
      <c r="B2" s="52" t="str">
        <f>""</f>
        <v/>
      </c>
      <c r="C2" s="53" t="s">
        <v>178</v>
      </c>
      <c r="D2" s="52" t="str">
        <f>""</f>
        <v/>
      </c>
      <c r="E2" s="40" t="s">
        <v>208</v>
      </c>
      <c r="F2" s="31" t="s">
        <v>1</v>
      </c>
    </row>
    <row r="3" spans="1:6" s="25" customFormat="1" ht="18" customHeight="1">
      <c r="A3" s="50" t="s">
        <v>2</v>
      </c>
      <c r="B3" s="50" t="s">
        <v>37</v>
      </c>
      <c r="C3" s="50" t="str">
        <f>""</f>
        <v/>
      </c>
      <c r="D3" s="50" t="s">
        <v>57</v>
      </c>
      <c r="E3" s="50" t="s">
        <v>64</v>
      </c>
      <c r="F3" s="50" t="s">
        <v>65</v>
      </c>
    </row>
    <row r="4" spans="1:6" s="25" customFormat="1" ht="30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tr">
        <f>""</f>
        <v/>
      </c>
      <c r="F4" s="50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4" t="s">
        <v>168</v>
      </c>
      <c r="B1" s="55"/>
      <c r="C1" s="55"/>
      <c r="D1" s="55"/>
      <c r="E1" s="56"/>
      <c r="F1" s="55"/>
    </row>
    <row r="2" spans="1:6" s="34" customFormat="1" ht="21" customHeight="1">
      <c r="A2" s="57" t="s">
        <v>206</v>
      </c>
      <c r="B2" s="58"/>
      <c r="C2" s="59" t="s">
        <v>178</v>
      </c>
      <c r="D2" s="58"/>
      <c r="E2" s="37" t="s">
        <v>207</v>
      </c>
      <c r="F2" s="33" t="s">
        <v>1</v>
      </c>
    </row>
    <row r="3" spans="1:6" s="1" customFormat="1" ht="18" customHeight="1">
      <c r="A3" s="60" t="s">
        <v>2</v>
      </c>
      <c r="B3" s="60" t="s">
        <v>37</v>
      </c>
      <c r="C3" s="61"/>
      <c r="D3" s="60" t="s">
        <v>57</v>
      </c>
      <c r="E3" s="60" t="s">
        <v>64</v>
      </c>
      <c r="F3" s="60" t="s">
        <v>65</v>
      </c>
    </row>
    <row r="4" spans="1:6" s="1" customFormat="1" ht="30" customHeight="1">
      <c r="A4" s="60" t="s">
        <v>6</v>
      </c>
      <c r="B4" s="6" t="s">
        <v>45</v>
      </c>
      <c r="C4" s="6" t="s">
        <v>46</v>
      </c>
      <c r="D4" s="61"/>
      <c r="E4" s="61"/>
      <c r="F4" s="60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B19" sqref="B19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4" t="s">
        <v>169</v>
      </c>
      <c r="B1" s="62" t="str">
        <f t="shared" ref="B1:G1" si="0">""</f>
        <v/>
      </c>
      <c r="C1" s="62" t="str">
        <f t="shared" si="0"/>
        <v/>
      </c>
      <c r="D1" s="62" t="str">
        <f t="shared" si="0"/>
        <v/>
      </c>
      <c r="E1" s="56" t="str">
        <f t="shared" si="0"/>
        <v/>
      </c>
      <c r="F1" s="62" t="str">
        <f t="shared" si="0"/>
        <v/>
      </c>
      <c r="G1" s="62" t="str">
        <f t="shared" si="0"/>
        <v/>
      </c>
    </row>
    <row r="2" spans="1:7" s="34" customFormat="1" ht="29.25" customHeight="1">
      <c r="A2" s="63" t="s">
        <v>205</v>
      </c>
      <c r="B2" s="64" t="str">
        <f>""</f>
        <v/>
      </c>
      <c r="C2" s="64" t="str">
        <f>""</f>
        <v/>
      </c>
      <c r="D2" s="65" t="s">
        <v>178</v>
      </c>
      <c r="E2" s="63" t="str">
        <f>""</f>
        <v/>
      </c>
      <c r="F2" s="38" t="s">
        <v>207</v>
      </c>
      <c r="G2" s="35" t="s">
        <v>1</v>
      </c>
    </row>
    <row r="3" spans="1:7" s="1" customFormat="1" ht="18" customHeight="1">
      <c r="A3" s="60" t="s">
        <v>2</v>
      </c>
      <c r="B3" s="60" t="s">
        <v>170</v>
      </c>
      <c r="C3" s="60" t="s">
        <v>4</v>
      </c>
      <c r="D3" s="60" t="str">
        <f>""</f>
        <v/>
      </c>
      <c r="E3" s="60" t="str">
        <f>""</f>
        <v/>
      </c>
      <c r="F3" s="60" t="str">
        <f>""</f>
        <v/>
      </c>
      <c r="G3" s="60" t="str">
        <f>""</f>
        <v/>
      </c>
    </row>
    <row r="4" spans="1:7" s="1" customFormat="1" ht="30" customHeight="1">
      <c r="A4" s="60" t="s">
        <v>6</v>
      </c>
      <c r="B4" s="60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2020-02-25T02:08:33Z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