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附件1部门自评--预算部门具体项目汇总表 (不含涉密)" sheetId="5" r:id="rId1"/>
  </sheets>
  <definedNames>
    <definedName name="_xlnm._FilterDatabase" localSheetId="0" hidden="1">'附件1部门自评--预算部门具体项目汇总表 (不含涉密)'!$A$7:$JH$94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<sst xmlns="http://schemas.openxmlformats.org/spreadsheetml/2006/main" count="379" uniqueCount="111">
  <si>
    <t>附件1：</t>
  </si>
  <si>
    <t>丰南区2024年度财政支出绩效评价情况表（预算部门）</t>
  </si>
  <si>
    <t>部门名称（盖章）：唐山市丰南区水利局</t>
  </si>
  <si>
    <t>序号</t>
  </si>
  <si>
    <t>单位名称</t>
  </si>
  <si>
    <t>项目名称</t>
  </si>
  <si>
    <t>预算安排资金（万元）</t>
  </si>
  <si>
    <t>实际支出资金（不含部门上年结转资金）（万元）</t>
  </si>
  <si>
    <t>预算执行率</t>
  </si>
  <si>
    <t>评价等次</t>
  </si>
  <si>
    <t>是否涉密</t>
  </si>
  <si>
    <t>备注</t>
  </si>
  <si>
    <t>合计</t>
  </si>
  <si>
    <t>上级资金</t>
  </si>
  <si>
    <t>债券资金</t>
  </si>
  <si>
    <t>区级资金</t>
  </si>
  <si>
    <t>小计</t>
  </si>
  <si>
    <t>共同事权转移支付资金</t>
  </si>
  <si>
    <t>专项转移支付资金</t>
  </si>
  <si>
    <t>增发国债</t>
  </si>
  <si>
    <t>超长期国债</t>
  </si>
  <si>
    <t>中央</t>
  </si>
  <si>
    <t>省</t>
  </si>
  <si>
    <t>市</t>
  </si>
  <si>
    <t>丰南区水利局</t>
  </si>
  <si>
    <t>2021年泵站更新改造及水闸维修工程</t>
  </si>
  <si>
    <t>优</t>
  </si>
  <si>
    <t>否</t>
  </si>
  <si>
    <t>2021年堤防加固工程</t>
  </si>
  <si>
    <t>是</t>
  </si>
  <si>
    <t>涉密项目不予公开</t>
  </si>
  <si>
    <t>泵站劳务派遣人员经费（劳务费）</t>
  </si>
  <si>
    <t>泵站运行经费</t>
  </si>
  <si>
    <t>丰南区2024年农村饮水水质检测项目</t>
  </si>
  <si>
    <t>丰南区调引陡河水库水源水费</t>
  </si>
  <si>
    <t>丰南区农村饮水安全维护养护资金</t>
  </si>
  <si>
    <t>丰南区西排干综合治理（西排干泵站工程）</t>
  </si>
  <si>
    <t>关于下达2024年中央水库移民扶持基金预算（唐财农[2024]44号）</t>
  </si>
  <si>
    <t>规范下属单位临时工有关费用</t>
  </si>
  <si>
    <t>河湖长制工作经费及河湖长制工作考核奖补资金</t>
  </si>
  <si>
    <t>缴纳建设项目印花税和滞纳金所需资金</t>
  </si>
  <si>
    <t>津唐运河水面水藻及垃圾打捞清除</t>
  </si>
  <si>
    <t>津唐运河幸福河湖水文化主题长廊及宣传制作与安装</t>
  </si>
  <si>
    <t>劳务派遣人员经费（劳务费）</t>
  </si>
  <si>
    <t>劳务外包经费</t>
  </si>
  <si>
    <t>龙泉河生态治理项目施工质保金</t>
  </si>
  <si>
    <t>区乡级河道村级河湖长补助</t>
  </si>
  <si>
    <t>水法律法规宣传费</t>
  </si>
  <si>
    <t>水利工程质量监督费</t>
  </si>
  <si>
    <t>唐山市丰南区陡河灌区2024年续建配套与现代化改造工程国债项目县级配套</t>
  </si>
  <si>
    <t>重点评价</t>
  </si>
  <si>
    <t>提前下达增发国债水利领域项目2024年国债省级补助资金预算（唐财农[2023]132号）</t>
  </si>
  <si>
    <t>下达增发国债水利领域项目2023-2024年中央补助资金预算（唐财农[2023]131号）</t>
  </si>
  <si>
    <t>唐山市丰南区水利局下属所站运行管护服务外包项目</t>
  </si>
  <si>
    <t>唐山市丰南区王兰庄镇地表水灌溉综合利用项目</t>
  </si>
  <si>
    <t>唐山市丰南区王兰庄镇地表水灌溉综合利用项目(丰财债[2023]8号)</t>
  </si>
  <si>
    <t>特种技术专用车运行维护费</t>
  </si>
  <si>
    <t>提前下达2023年边境地区转移支付预算（唐财预[2022]46号）</t>
  </si>
  <si>
    <t>丰南区水利局闸港管理所</t>
  </si>
  <si>
    <t>2024年沙河、陡河、西排干入海口拖淤工程</t>
  </si>
  <si>
    <t>闸港管理所更新业务保障用车</t>
  </si>
  <si>
    <t>提前下达2023年中央水库移民扶持基金（唐财农[2022]85号）-丰南区2023年移民补助</t>
  </si>
  <si>
    <t>提前下达2023年中央水库移民扶持基金（唐财农[2022]85号）-丰南区2023年移民生产开发项目</t>
  </si>
  <si>
    <t>河道保洁垃圾清理费</t>
  </si>
  <si>
    <t>提前下达2024年度省级地下水超采综合治理专项资金预算（唐财农[2023]116号）</t>
  </si>
  <si>
    <t>提前下达2024年度省级水利发展资金预算（唐财农[2023]117号）-唐山市丰南区2024年度防洪工程维修养护（水闸）</t>
  </si>
  <si>
    <t>提前下达2024年度省级水利发展资金预算（唐财农[2023]117号）-幸福河湖、河长制奖补</t>
  </si>
  <si>
    <t>提前下达2024年中央水利发展资金预算（唐财农[2023]113号）-唐山市丰南区2024年中央水利发展资金农村饮水工程维修养护项目</t>
  </si>
  <si>
    <t>提前下达2024年中央水利发展资金预算（唐财农[2023]113号）-唐山市丰南区陡河灌区农业水价综合改革2024年实施计划</t>
  </si>
  <si>
    <t>提前下达2024年中央水利发展资金预算（唐财农[2023]113号）-唐山市丰南区水源贯通综合整治项目</t>
  </si>
  <si>
    <t>退役军人公益性岗位安置费用</t>
  </si>
  <si>
    <t>下达2023年度省级地下水超采综合治理专项资金（唐财农[2023]7号）</t>
  </si>
  <si>
    <t>下达2023年中央农业防灾减灾和水利救灾资金（第五批）（唐财农[2023]70号）</t>
  </si>
  <si>
    <t>下达2023年中央水库移民扶持基金（唐财农[2023]58号）-丰南区2023年第二批移民生产开发项目</t>
  </si>
  <si>
    <t>下达2024年度中央水利发展资金预算（唐财农[2024]26号）</t>
  </si>
  <si>
    <t>下达2024年省级地下水超采综合治理专项资金（唐财农[2024]7号）</t>
  </si>
  <si>
    <t>差</t>
  </si>
  <si>
    <t>下达2024年市级水利发展资金支付指标（唐财农[2024]2号）-丰南陡河灌区农业水价综合改革节水奖励和精准补贴</t>
  </si>
  <si>
    <t>下达2024年市级水利发展资金支付指标（唐财农[2024]2号）-丰南区2023年市级河道村级河长补助</t>
  </si>
  <si>
    <t>下达2024年市级水利发展资金支付指标（唐财农[2024]2号）-丰南区2024年市级农村饮水工程维修养护项目</t>
  </si>
  <si>
    <t>下达2024年市级水利发展资金支付指标（唐财农[2024]2号）-唐山市丰南区2024年度水利工程设施维修养护工程</t>
  </si>
  <si>
    <t>下达2024年中央水库移民扶持基金预算（唐财农[2023]97号）-2024移民扶持项目</t>
  </si>
  <si>
    <t>下达2024年中央水库移民扶持基金预算（唐财农[2023]97号）-2024移民直补</t>
  </si>
  <si>
    <t>项目服务费</t>
  </si>
  <si>
    <t>业务工作经费</t>
  </si>
  <si>
    <t>移民工作经费</t>
  </si>
  <si>
    <t>以前年度专款-2023年中央水利发展资金（唐财农[2022]87号）-唐山市丰南区陡河灌区农业水价综合改革2023年实施计划</t>
  </si>
  <si>
    <t>以前年度专款-丰南区2018年度地下水超采综合治理地表水灌溉项目（唐财农[2018]35号）</t>
  </si>
  <si>
    <t>以前年度专款-丰南区2018年度地下水超采综合治理地下水高效节水灌溉项目（唐财农[2018]35号）</t>
  </si>
  <si>
    <t>以前年度专款-丰南区2019年度地下水超采综合治理奖补项目（唐财农[2019]73号）</t>
  </si>
  <si>
    <t>以前年度专款-丰南区2021年地下水超采综合治理农村灌溉水源置换项目(唐财农[2021]50号）</t>
  </si>
  <si>
    <t>以前年度专款--丰南区2021年度地下水超采综合治理奖补资金项目（唐财农[2021]55号]）</t>
  </si>
  <si>
    <t>以前年度专款-丰南区2022年度地下水超采综合治理农业灌溉水源置换项目（唐财农[2021]112号）</t>
  </si>
  <si>
    <t>以前年度专款-丰南区2022年度地下水超采综合治理农业灌溉水源置换项目（唐财农[2021]94号）</t>
  </si>
  <si>
    <t>以前年度专款-丰南区2022年度地下水超采综合治理农业灌溉水源置换项目（唐财农[2022]28号）</t>
  </si>
  <si>
    <t>丰南区2022年度地下水超采综合治理农业灌溉水源置换项目区级配套资金</t>
  </si>
  <si>
    <t>以前年度专款-唐山市丰南区2021年地下水超采综合治理奖补资金（二）项目（唐财农[2021]46号）</t>
  </si>
  <si>
    <t>以前年度专款-下达大中型水库移民后期扶持结余资金（第二批）（唐财农[2015]80号）</t>
  </si>
  <si>
    <t>原井管厂、打井队退休自收自支人员物业补贴、取暖费、防暑降温费等</t>
  </si>
  <si>
    <t>沙河、陡河、运河、闸港四个管理所2024年运转经费</t>
  </si>
  <si>
    <t>唐山市丰南区水利局陡河系管理所</t>
  </si>
  <si>
    <t>陡河所2024年运转经费</t>
  </si>
  <si>
    <t>陡河系管理所更新业务保障用车</t>
  </si>
  <si>
    <t>唐山市丰南区水利局沙河系管理所</t>
  </si>
  <si>
    <t>沙河所2024年运转经费</t>
  </si>
  <si>
    <t>沙河系管理所更新业务保障用车</t>
  </si>
  <si>
    <t>丰南区水利局运河系管理所</t>
  </si>
  <si>
    <t>运河系管理所2024年运转经费</t>
  </si>
  <si>
    <t>下属运河系管理所因辞退临时工引发法律诉讼</t>
  </si>
  <si>
    <t>闸港所2024年运转经费</t>
  </si>
  <si>
    <t>备注：评价总分设置为100分，得分与等级对应关系为：90分及以上为优、80（含）-89分为良、60（含）-79分为中、60分以下为差。涉密项目不予公开。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</si>
</sst>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0.0000_ "/>
    <numFmt numFmtId="178" formatCode="0.00_ "/>
  </numFmts>
  <fonts count="27">
    <font>
      <sz val="12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b/>
      <sz val="18"/>
      <name val="宋体"/>
      <charset val="134"/>
    </font>
    <font>
      <sz val="11"/>
      <name val="宋体"/>
      <charset val="134"/>
      <scheme val="minor"/>
    </font>
    <font>
      <b/>
      <sz val="10.5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41">
    <xf numFmtId="0" fontId="0" fillId="0" borderId="0" xfId="0" applyAlignment="1">
      <alignment vertical="center"/>
    </xf>
    <xf numFmtId="0" fontId="0" fillId="2" borderId="0" xfId="0" applyFont="1" applyFill="1" applyAlignment="1">
      <alignment vertical="center"/>
    </xf>
    <xf numFmtId="0" fontId="1" fillId="0" borderId="0" xfId="0" applyFont="1" applyFill="1" applyAlignment="1"/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177" fontId="1" fillId="0" borderId="1" xfId="0" applyNumberFormat="1" applyFont="1" applyFill="1" applyBorder="1" applyAlignment="1">
      <alignment horizontal="right" vertical="center" wrapText="1"/>
    </xf>
    <xf numFmtId="178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right" vertical="center" wrapText="1"/>
    </xf>
    <xf numFmtId="10" fontId="1" fillId="0" borderId="1" xfId="0" applyNumberFormat="1" applyFont="1" applyFill="1" applyBorder="1" applyAlignment="1">
      <alignment horizontal="right" wrapText="1"/>
    </xf>
    <xf numFmtId="0" fontId="4" fillId="0" borderId="4" xfId="0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4" fillId="0" borderId="8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/>
    <xf numFmtId="0" fontId="1" fillId="0" borderId="0" xfId="0" applyFont="1" applyAlignment="1"/>
    <xf numFmtId="10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H94"/>
  <sheetViews>
    <sheetView tabSelected="1" topLeftCell="U1" workbookViewId="0">
      <pane ySplit="8" topLeftCell="A9" activePane="bottomLeft" state="frozen"/>
      <selection/>
      <selection pane="bottomLeft" activeCell="AI9" sqref="AI9"/>
    </sheetView>
  </sheetViews>
  <sheetFormatPr defaultColWidth="8.875" defaultRowHeight="14.25"/>
  <cols>
    <col min="1" max="1" width="3.5" style="2" customWidth="1"/>
    <col min="2" max="2" width="15.375" style="2" customWidth="1"/>
    <col min="3" max="3" width="54" style="2" customWidth="1"/>
    <col min="4" max="4" width="16" style="2" customWidth="1"/>
    <col min="5" max="5" width="13.5" style="2" customWidth="1"/>
    <col min="6" max="6" width="12.5" style="2" customWidth="1"/>
    <col min="7" max="8" width="9.625" style="2" customWidth="1"/>
    <col min="9" max="9" width="11.75" style="2" customWidth="1"/>
    <col min="10" max="17" width="9.625" style="2" customWidth="1"/>
    <col min="18" max="18" width="12.25" style="2" customWidth="1"/>
    <col min="19" max="19" width="14.25" style="2" customWidth="1"/>
    <col min="20" max="20" width="15.625" style="2" customWidth="1"/>
    <col min="21" max="21" width="14.375" style="2" customWidth="1"/>
    <col min="22" max="35" width="12" style="2" customWidth="1"/>
    <col min="36" max="36" width="11.625" style="2" customWidth="1"/>
    <col min="37" max="38" width="6.25" style="2" customWidth="1"/>
    <col min="39" max="39" width="9.125" style="2" customWidth="1"/>
    <col min="40" max="40" width="12.625" style="2"/>
    <col min="41" max="268" width="8.875" style="2"/>
    <col min="269" max="16384" width="8.875" style="3"/>
  </cols>
  <sheetData>
    <row r="1" ht="23" customHeight="1" spans="1:3">
      <c r="A1" s="4" t="s">
        <v>0</v>
      </c>
      <c r="B1" s="4"/>
      <c r="C1" s="4"/>
    </row>
    <row r="2" ht="23" customHeight="1" spans="1:3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</row>
    <row r="3" ht="25" customHeight="1" spans="1:39">
      <c r="A3" s="6" t="s">
        <v>2</v>
      </c>
      <c r="B3" s="6"/>
      <c r="AK3" s="25"/>
      <c r="AL3" s="25"/>
      <c r="AM3" s="25"/>
    </row>
    <row r="4" ht="19" customHeight="1" spans="1:39">
      <c r="A4" s="7" t="s">
        <v>3</v>
      </c>
      <c r="B4" s="7" t="s">
        <v>4</v>
      </c>
      <c r="C4" s="7" t="s">
        <v>5</v>
      </c>
      <c r="D4" s="7" t="s">
        <v>6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7" t="s">
        <v>7</v>
      </c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7" t="s">
        <v>8</v>
      </c>
      <c r="AK4" s="7" t="s">
        <v>9</v>
      </c>
      <c r="AL4" s="26" t="s">
        <v>10</v>
      </c>
      <c r="AM4" s="7" t="s">
        <v>11</v>
      </c>
    </row>
    <row r="5" ht="19" customHeight="1" spans="1:39">
      <c r="A5" s="8"/>
      <c r="B5" s="8"/>
      <c r="C5" s="8"/>
      <c r="D5" s="7" t="s">
        <v>12</v>
      </c>
      <c r="E5" s="9" t="s">
        <v>13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24"/>
      <c r="R5" s="7" t="s">
        <v>14</v>
      </c>
      <c r="S5" s="7" t="s">
        <v>15</v>
      </c>
      <c r="T5" s="7" t="s">
        <v>12</v>
      </c>
      <c r="U5" s="9" t="s">
        <v>13</v>
      </c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24"/>
      <c r="AH5" s="7" t="s">
        <v>14</v>
      </c>
      <c r="AI5" s="7" t="s">
        <v>15</v>
      </c>
      <c r="AJ5" s="8"/>
      <c r="AK5" s="8"/>
      <c r="AL5" s="27"/>
      <c r="AM5" s="8"/>
    </row>
    <row r="6" ht="19" customHeight="1" spans="1:39">
      <c r="A6" s="8"/>
      <c r="B6" s="8"/>
      <c r="C6" s="8"/>
      <c r="D6" s="8"/>
      <c r="E6" s="7" t="s">
        <v>16</v>
      </c>
      <c r="F6" s="7" t="s">
        <v>17</v>
      </c>
      <c r="G6" s="8"/>
      <c r="H6" s="8"/>
      <c r="I6" s="7" t="s">
        <v>18</v>
      </c>
      <c r="J6" s="8"/>
      <c r="K6" s="8"/>
      <c r="L6" s="21" t="s">
        <v>19</v>
      </c>
      <c r="M6" s="22"/>
      <c r="N6" s="23"/>
      <c r="O6" s="22" t="s">
        <v>20</v>
      </c>
      <c r="P6" s="22"/>
      <c r="Q6" s="23"/>
      <c r="R6" s="8"/>
      <c r="S6" s="8"/>
      <c r="T6" s="8"/>
      <c r="U6" s="7" t="s">
        <v>16</v>
      </c>
      <c r="V6" s="7" t="s">
        <v>17</v>
      </c>
      <c r="W6" s="8"/>
      <c r="X6" s="8"/>
      <c r="Y6" s="7" t="s">
        <v>18</v>
      </c>
      <c r="Z6" s="8"/>
      <c r="AA6" s="8"/>
      <c r="AB6" s="21" t="s">
        <v>19</v>
      </c>
      <c r="AC6" s="22"/>
      <c r="AD6" s="23"/>
      <c r="AE6" s="22" t="s">
        <v>20</v>
      </c>
      <c r="AF6" s="22"/>
      <c r="AG6" s="23"/>
      <c r="AH6" s="8"/>
      <c r="AI6" s="8"/>
      <c r="AJ6" s="8"/>
      <c r="AK6" s="8"/>
      <c r="AL6" s="27"/>
      <c r="AM6" s="8"/>
    </row>
    <row r="7" ht="19" customHeight="1" spans="1:39">
      <c r="A7" s="8"/>
      <c r="B7" s="8"/>
      <c r="C7" s="8"/>
      <c r="D7" s="8"/>
      <c r="E7" s="8"/>
      <c r="F7" s="7" t="s">
        <v>21</v>
      </c>
      <c r="G7" s="7" t="s">
        <v>22</v>
      </c>
      <c r="H7" s="7" t="s">
        <v>23</v>
      </c>
      <c r="I7" s="7" t="s">
        <v>21</v>
      </c>
      <c r="J7" s="7" t="s">
        <v>22</v>
      </c>
      <c r="K7" s="7" t="s">
        <v>23</v>
      </c>
      <c r="L7" s="7" t="s">
        <v>21</v>
      </c>
      <c r="M7" s="7" t="s">
        <v>22</v>
      </c>
      <c r="N7" s="7" t="s">
        <v>23</v>
      </c>
      <c r="O7" s="7" t="s">
        <v>21</v>
      </c>
      <c r="P7" s="7" t="s">
        <v>22</v>
      </c>
      <c r="Q7" s="7" t="s">
        <v>23</v>
      </c>
      <c r="R7" s="8"/>
      <c r="S7" s="8"/>
      <c r="T7" s="8"/>
      <c r="U7" s="8"/>
      <c r="V7" s="7" t="s">
        <v>21</v>
      </c>
      <c r="W7" s="7" t="s">
        <v>22</v>
      </c>
      <c r="X7" s="7" t="s">
        <v>23</v>
      </c>
      <c r="Y7" s="7" t="s">
        <v>21</v>
      </c>
      <c r="Z7" s="7" t="s">
        <v>22</v>
      </c>
      <c r="AA7" s="7" t="s">
        <v>23</v>
      </c>
      <c r="AB7" s="7" t="s">
        <v>21</v>
      </c>
      <c r="AC7" s="7" t="s">
        <v>22</v>
      </c>
      <c r="AD7" s="7" t="s">
        <v>23</v>
      </c>
      <c r="AE7" s="7" t="s">
        <v>21</v>
      </c>
      <c r="AF7" s="7" t="s">
        <v>22</v>
      </c>
      <c r="AG7" s="7" t="s">
        <v>23</v>
      </c>
      <c r="AH7" s="8"/>
      <c r="AI7" s="8"/>
      <c r="AJ7" s="8"/>
      <c r="AK7" s="8"/>
      <c r="AL7" s="28"/>
      <c r="AM7" s="8"/>
    </row>
    <row r="8" ht="23" customHeight="1" spans="1:39">
      <c r="A8" s="7"/>
      <c r="B8" s="7"/>
      <c r="C8" s="7" t="s">
        <v>12</v>
      </c>
      <c r="D8" s="11">
        <f>E8+R8+S8</f>
        <v>36159.523914</v>
      </c>
      <c r="E8" s="11">
        <f>SUM(F8:Q8)</f>
        <v>21876.602247</v>
      </c>
      <c r="F8" s="12">
        <f t="shared" ref="F8:S8" si="0">SUM(F9:F89)</f>
        <v>5295</v>
      </c>
      <c r="G8" s="13">
        <f t="shared" si="0"/>
        <v>298.19</v>
      </c>
      <c r="H8" s="12">
        <f t="shared" si="0"/>
        <v>86.28</v>
      </c>
      <c r="I8" s="11">
        <f t="shared" si="0"/>
        <v>976.132247</v>
      </c>
      <c r="J8" s="16">
        <f t="shared" si="0"/>
        <v>0</v>
      </c>
      <c r="K8" s="16">
        <f t="shared" si="0"/>
        <v>0</v>
      </c>
      <c r="L8" s="16">
        <f t="shared" si="0"/>
        <v>13318</v>
      </c>
      <c r="M8" s="16">
        <f t="shared" si="0"/>
        <v>1903</v>
      </c>
      <c r="N8" s="16">
        <f t="shared" si="0"/>
        <v>0</v>
      </c>
      <c r="O8" s="16">
        <f t="shared" si="0"/>
        <v>0</v>
      </c>
      <c r="P8" s="16">
        <f t="shared" si="0"/>
        <v>0</v>
      </c>
      <c r="Q8" s="16">
        <f t="shared" si="0"/>
        <v>0</v>
      </c>
      <c r="R8" s="11">
        <f t="shared" si="0"/>
        <v>6607.409983</v>
      </c>
      <c r="S8" s="16">
        <f t="shared" si="0"/>
        <v>7675.511684</v>
      </c>
      <c r="T8" s="11">
        <f>U8+AH8+AI8</f>
        <v>23021.974652</v>
      </c>
      <c r="U8" s="11">
        <f>SUM(V8:AG8)</f>
        <v>13991.867907</v>
      </c>
      <c r="V8" s="16">
        <f t="shared" ref="V8:AI8" si="1">SUM(V9:V89)</f>
        <v>2876.684612</v>
      </c>
      <c r="W8" s="16">
        <f t="shared" si="1"/>
        <v>68.346807</v>
      </c>
      <c r="X8" s="16">
        <f t="shared" si="1"/>
        <v>67.536719</v>
      </c>
      <c r="Y8" s="16">
        <f t="shared" si="1"/>
        <v>961.229697</v>
      </c>
      <c r="Z8" s="16">
        <f t="shared" si="1"/>
        <v>0</v>
      </c>
      <c r="AA8" s="16">
        <f t="shared" si="1"/>
        <v>0</v>
      </c>
      <c r="AB8" s="16">
        <f t="shared" si="1"/>
        <v>9874.070072</v>
      </c>
      <c r="AC8" s="16">
        <f t="shared" si="1"/>
        <v>144</v>
      </c>
      <c r="AD8" s="16">
        <f t="shared" si="1"/>
        <v>0</v>
      </c>
      <c r="AE8" s="16">
        <f t="shared" si="1"/>
        <v>0</v>
      </c>
      <c r="AF8" s="16">
        <f t="shared" si="1"/>
        <v>0</v>
      </c>
      <c r="AG8" s="16">
        <f t="shared" si="1"/>
        <v>0</v>
      </c>
      <c r="AH8" s="16">
        <f t="shared" si="1"/>
        <v>4306.981479</v>
      </c>
      <c r="AI8" s="16">
        <f t="shared" si="1"/>
        <v>4723.125266</v>
      </c>
      <c r="AJ8" s="29">
        <f>T8/D8*100%</f>
        <v>0.636678035550311</v>
      </c>
      <c r="AK8" s="7"/>
      <c r="AL8" s="7"/>
      <c r="AM8" s="7"/>
    </row>
    <row r="9" ht="46" customHeight="1" spans="1:39">
      <c r="A9" s="7">
        <v>1</v>
      </c>
      <c r="B9" s="14" t="s">
        <v>24</v>
      </c>
      <c r="C9" s="15" t="s">
        <v>25</v>
      </c>
      <c r="D9" s="15">
        <v>25.361386</v>
      </c>
      <c r="E9" s="16">
        <f t="shared" ref="E8:E71" si="2">SUM(F9:Q9)</f>
        <v>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5">
        <v>25.361386</v>
      </c>
      <c r="T9" s="15">
        <f t="shared" ref="T8:T71" si="3">U9+AH9+AI9</f>
        <v>25.361386</v>
      </c>
      <c r="U9" s="16">
        <f t="shared" ref="U8:U71" si="4">SUM(V9:AG9)</f>
        <v>0</v>
      </c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5">
        <v>25.361386</v>
      </c>
      <c r="AJ9" s="30">
        <v>1</v>
      </c>
      <c r="AK9" s="17" t="s">
        <v>26</v>
      </c>
      <c r="AL9" s="17" t="s">
        <v>27</v>
      </c>
      <c r="AM9" s="15"/>
    </row>
    <row r="10" ht="46" customHeight="1" spans="1:39">
      <c r="A10" s="7">
        <v>2</v>
      </c>
      <c r="B10" s="14" t="s">
        <v>24</v>
      </c>
      <c r="C10" s="15" t="s">
        <v>28</v>
      </c>
      <c r="D10" s="15">
        <v>29.6269</v>
      </c>
      <c r="E10" s="16">
        <f t="shared" si="2"/>
        <v>0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5">
        <v>29.6269</v>
      </c>
      <c r="T10" s="15">
        <f t="shared" si="3"/>
        <v>29.6269</v>
      </c>
      <c r="U10" s="16">
        <f t="shared" si="4"/>
        <v>0</v>
      </c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5">
        <v>29.6269</v>
      </c>
      <c r="AJ10" s="30">
        <v>1</v>
      </c>
      <c r="AK10" s="17" t="s">
        <v>26</v>
      </c>
      <c r="AL10" s="17" t="s">
        <v>27</v>
      </c>
      <c r="AM10" s="15"/>
    </row>
    <row r="11" ht="46" customHeight="1" spans="1:39">
      <c r="A11" s="7">
        <v>3</v>
      </c>
      <c r="B11" s="18"/>
      <c r="C11" s="18"/>
      <c r="D11" s="8"/>
      <c r="E11" s="16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8"/>
      <c r="T11" s="15"/>
      <c r="U11" s="16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8"/>
      <c r="AJ11" s="30"/>
      <c r="AK11" s="17"/>
      <c r="AL11" s="17" t="s">
        <v>29</v>
      </c>
      <c r="AM11" s="15" t="s">
        <v>30</v>
      </c>
    </row>
    <row r="12" ht="46" customHeight="1" spans="1:39">
      <c r="A12" s="7">
        <v>4</v>
      </c>
      <c r="B12" s="18"/>
      <c r="C12" s="18"/>
      <c r="D12" s="8"/>
      <c r="E12" s="1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8"/>
      <c r="T12" s="15"/>
      <c r="U12" s="16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8"/>
      <c r="AJ12" s="30"/>
      <c r="AK12" s="17"/>
      <c r="AL12" s="17" t="s">
        <v>29</v>
      </c>
      <c r="AM12" s="15" t="s">
        <v>30</v>
      </c>
    </row>
    <row r="13" ht="46" customHeight="1" spans="1:39">
      <c r="A13" s="7">
        <v>5</v>
      </c>
      <c r="B13" s="19"/>
      <c r="C13" s="15"/>
      <c r="D13" s="15"/>
      <c r="E13" s="16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5"/>
      <c r="T13" s="15"/>
      <c r="U13" s="16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5"/>
      <c r="AJ13" s="30"/>
      <c r="AK13" s="17"/>
      <c r="AL13" s="17" t="s">
        <v>29</v>
      </c>
      <c r="AM13" s="15" t="s">
        <v>30</v>
      </c>
    </row>
    <row r="14" ht="46" customHeight="1" spans="1:39">
      <c r="A14" s="7">
        <v>6</v>
      </c>
      <c r="B14" s="14" t="s">
        <v>24</v>
      </c>
      <c r="C14" s="15" t="s">
        <v>31</v>
      </c>
      <c r="D14" s="15">
        <v>393.761667</v>
      </c>
      <c r="E14" s="16">
        <f t="shared" si="2"/>
        <v>0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5">
        <v>393.761667</v>
      </c>
      <c r="T14" s="15">
        <f t="shared" si="3"/>
        <v>393.761667</v>
      </c>
      <c r="U14" s="16">
        <f t="shared" si="4"/>
        <v>0</v>
      </c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5">
        <v>393.761667</v>
      </c>
      <c r="AJ14" s="30">
        <v>1</v>
      </c>
      <c r="AK14" s="17" t="s">
        <v>26</v>
      </c>
      <c r="AL14" s="17" t="s">
        <v>27</v>
      </c>
      <c r="AM14" s="15"/>
    </row>
    <row r="15" ht="46" customHeight="1" spans="1:39">
      <c r="A15" s="7">
        <v>7</v>
      </c>
      <c r="B15" s="14" t="s">
        <v>24</v>
      </c>
      <c r="C15" s="15" t="s">
        <v>32</v>
      </c>
      <c r="D15" s="15">
        <v>142.373712</v>
      </c>
      <c r="E15" s="16">
        <f t="shared" si="2"/>
        <v>0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5">
        <v>142.373712</v>
      </c>
      <c r="T15" s="15">
        <f t="shared" si="3"/>
        <v>142.373712</v>
      </c>
      <c r="U15" s="16">
        <f t="shared" si="4"/>
        <v>0</v>
      </c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5">
        <v>142.373712</v>
      </c>
      <c r="AJ15" s="30">
        <v>1</v>
      </c>
      <c r="AK15" s="17" t="s">
        <v>26</v>
      </c>
      <c r="AL15" s="17" t="s">
        <v>27</v>
      </c>
      <c r="AM15" s="15"/>
    </row>
    <row r="16" ht="46" customHeight="1" spans="1:39">
      <c r="A16" s="7">
        <v>8</v>
      </c>
      <c r="B16" s="14" t="s">
        <v>24</v>
      </c>
      <c r="C16" s="15" t="s">
        <v>33</v>
      </c>
      <c r="D16" s="15">
        <v>80.7234</v>
      </c>
      <c r="E16" s="16">
        <f t="shared" si="2"/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5">
        <v>80.7234</v>
      </c>
      <c r="T16" s="15">
        <f t="shared" si="3"/>
        <v>80.7234</v>
      </c>
      <c r="U16" s="16">
        <f t="shared" si="4"/>
        <v>0</v>
      </c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5">
        <v>80.7234</v>
      </c>
      <c r="AJ16" s="30">
        <v>1</v>
      </c>
      <c r="AK16" s="17" t="s">
        <v>26</v>
      </c>
      <c r="AL16" s="17" t="s">
        <v>27</v>
      </c>
      <c r="AM16" s="15"/>
    </row>
    <row r="17" ht="46" customHeight="1" spans="1:39">
      <c r="A17" s="7">
        <v>9</v>
      </c>
      <c r="B17" s="14" t="s">
        <v>24</v>
      </c>
      <c r="C17" s="15" t="s">
        <v>34</v>
      </c>
      <c r="D17" s="15">
        <v>648.95</v>
      </c>
      <c r="E17" s="16">
        <f t="shared" si="2"/>
        <v>0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5">
        <v>648.95</v>
      </c>
      <c r="T17" s="15">
        <f t="shared" si="3"/>
        <v>648.95</v>
      </c>
      <c r="U17" s="16">
        <f t="shared" si="4"/>
        <v>0</v>
      </c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5">
        <v>648.95</v>
      </c>
      <c r="AJ17" s="30">
        <v>1</v>
      </c>
      <c r="AK17" s="17" t="s">
        <v>26</v>
      </c>
      <c r="AL17" s="17" t="s">
        <v>27</v>
      </c>
      <c r="AM17" s="15"/>
    </row>
    <row r="18" ht="46" customHeight="1" spans="1:39">
      <c r="A18" s="7">
        <v>10</v>
      </c>
      <c r="B18" s="14" t="s">
        <v>24</v>
      </c>
      <c r="C18" s="15" t="s">
        <v>35</v>
      </c>
      <c r="D18" s="15">
        <v>104.786</v>
      </c>
      <c r="E18" s="16">
        <f t="shared" si="2"/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5">
        <v>104.786</v>
      </c>
      <c r="T18" s="15">
        <f t="shared" si="3"/>
        <v>104.786</v>
      </c>
      <c r="U18" s="16">
        <f t="shared" si="4"/>
        <v>0</v>
      </c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5">
        <v>104.786</v>
      </c>
      <c r="AJ18" s="30">
        <v>1</v>
      </c>
      <c r="AK18" s="17" t="s">
        <v>26</v>
      </c>
      <c r="AL18" s="17" t="s">
        <v>27</v>
      </c>
      <c r="AM18" s="15"/>
    </row>
    <row r="19" ht="46" customHeight="1" spans="1:39">
      <c r="A19" s="7">
        <v>11</v>
      </c>
      <c r="B19" s="14" t="s">
        <v>24</v>
      </c>
      <c r="C19" s="15" t="s">
        <v>36</v>
      </c>
      <c r="D19" s="15">
        <v>50.185635</v>
      </c>
      <c r="E19" s="16">
        <f t="shared" si="2"/>
        <v>0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5">
        <v>50.185635</v>
      </c>
      <c r="S19" s="17"/>
      <c r="T19" s="15">
        <f t="shared" si="3"/>
        <v>8</v>
      </c>
      <c r="U19" s="16">
        <f t="shared" si="4"/>
        <v>0</v>
      </c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5">
        <v>8</v>
      </c>
      <c r="AI19" s="17"/>
      <c r="AJ19" s="30">
        <v>0.159408165304673</v>
      </c>
      <c r="AK19" s="17" t="s">
        <v>26</v>
      </c>
      <c r="AL19" s="17" t="s">
        <v>27</v>
      </c>
      <c r="AM19" s="15"/>
    </row>
    <row r="20" ht="46" customHeight="1" spans="1:39">
      <c r="A20" s="7">
        <v>12</v>
      </c>
      <c r="B20" s="14" t="s">
        <v>24</v>
      </c>
      <c r="C20" s="15" t="s">
        <v>37</v>
      </c>
      <c r="D20" s="15">
        <v>41</v>
      </c>
      <c r="E20" s="16">
        <f t="shared" si="2"/>
        <v>41</v>
      </c>
      <c r="F20" s="17"/>
      <c r="G20" s="17"/>
      <c r="H20" s="17"/>
      <c r="I20" s="15">
        <v>41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5">
        <f t="shared" si="3"/>
        <v>27.0032</v>
      </c>
      <c r="U20" s="16">
        <f t="shared" si="4"/>
        <v>27.0032</v>
      </c>
      <c r="V20" s="17"/>
      <c r="W20" s="17"/>
      <c r="X20" s="17"/>
      <c r="Y20" s="15">
        <v>27.0032</v>
      </c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30">
        <v>0.658614634146341</v>
      </c>
      <c r="AK20" s="17" t="s">
        <v>26</v>
      </c>
      <c r="AL20" s="17" t="s">
        <v>27</v>
      </c>
      <c r="AM20" s="15"/>
    </row>
    <row r="21" ht="46" customHeight="1" spans="1:39">
      <c r="A21" s="7">
        <v>13</v>
      </c>
      <c r="B21" s="14" t="s">
        <v>24</v>
      </c>
      <c r="C21" s="15" t="s">
        <v>38</v>
      </c>
      <c r="D21" s="15">
        <v>5.7225</v>
      </c>
      <c r="E21" s="16">
        <f t="shared" si="2"/>
        <v>0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5">
        <v>5.7225</v>
      </c>
      <c r="T21" s="15">
        <f t="shared" si="3"/>
        <v>5.7225</v>
      </c>
      <c r="U21" s="16">
        <f t="shared" si="4"/>
        <v>0</v>
      </c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5">
        <v>5.7225</v>
      </c>
      <c r="AJ21" s="30">
        <v>1</v>
      </c>
      <c r="AK21" s="17" t="s">
        <v>26</v>
      </c>
      <c r="AL21" s="17" t="s">
        <v>27</v>
      </c>
      <c r="AM21" s="15"/>
    </row>
    <row r="22" ht="46" customHeight="1" spans="1:39">
      <c r="A22" s="7">
        <v>14</v>
      </c>
      <c r="B22" s="14" t="s">
        <v>24</v>
      </c>
      <c r="C22" s="15" t="s">
        <v>39</v>
      </c>
      <c r="D22" s="15">
        <v>9.0078</v>
      </c>
      <c r="E22" s="16">
        <f t="shared" si="2"/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5">
        <v>9.0078</v>
      </c>
      <c r="T22" s="15">
        <f t="shared" si="3"/>
        <v>9.0078</v>
      </c>
      <c r="U22" s="16">
        <f t="shared" si="4"/>
        <v>0</v>
      </c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5">
        <v>9.0078</v>
      </c>
      <c r="AJ22" s="30">
        <v>1</v>
      </c>
      <c r="AK22" s="17" t="s">
        <v>26</v>
      </c>
      <c r="AL22" s="17" t="s">
        <v>27</v>
      </c>
      <c r="AM22" s="15"/>
    </row>
    <row r="23" ht="46" customHeight="1" spans="1:39">
      <c r="A23" s="7">
        <v>15</v>
      </c>
      <c r="B23" s="14" t="s">
        <v>24</v>
      </c>
      <c r="C23" s="15" t="s">
        <v>40</v>
      </c>
      <c r="D23" s="15">
        <v>9.218548</v>
      </c>
      <c r="E23" s="16">
        <f t="shared" si="2"/>
        <v>0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5">
        <v>9.218548</v>
      </c>
      <c r="T23" s="15">
        <f t="shared" si="3"/>
        <v>9.218548</v>
      </c>
      <c r="U23" s="16">
        <f t="shared" si="4"/>
        <v>0</v>
      </c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5">
        <v>9.218548</v>
      </c>
      <c r="AJ23" s="30">
        <v>1</v>
      </c>
      <c r="AK23" s="17" t="s">
        <v>26</v>
      </c>
      <c r="AL23" s="17" t="s">
        <v>27</v>
      </c>
      <c r="AM23" s="15"/>
    </row>
    <row r="24" ht="46" customHeight="1" spans="1:39">
      <c r="A24" s="7">
        <v>16</v>
      </c>
      <c r="B24" s="14" t="s">
        <v>24</v>
      </c>
      <c r="C24" s="15" t="s">
        <v>41</v>
      </c>
      <c r="D24" s="15">
        <v>19.88</v>
      </c>
      <c r="E24" s="16">
        <f t="shared" si="2"/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5">
        <v>19.88</v>
      </c>
      <c r="T24" s="15">
        <f t="shared" si="3"/>
        <v>19.88</v>
      </c>
      <c r="U24" s="16">
        <f t="shared" si="4"/>
        <v>0</v>
      </c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5">
        <v>19.88</v>
      </c>
      <c r="AJ24" s="30">
        <v>1</v>
      </c>
      <c r="AK24" s="17" t="s">
        <v>26</v>
      </c>
      <c r="AL24" s="17" t="s">
        <v>27</v>
      </c>
      <c r="AM24" s="15"/>
    </row>
    <row r="25" ht="46" customHeight="1" spans="1:39">
      <c r="A25" s="7">
        <v>17</v>
      </c>
      <c r="B25" s="14" t="s">
        <v>24</v>
      </c>
      <c r="C25" s="15" t="s">
        <v>42</v>
      </c>
      <c r="D25" s="15">
        <v>19.198263</v>
      </c>
      <c r="E25" s="16">
        <f t="shared" si="2"/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5">
        <v>19.198263</v>
      </c>
      <c r="T25" s="15">
        <f t="shared" si="3"/>
        <v>19.198263</v>
      </c>
      <c r="U25" s="16">
        <f t="shared" si="4"/>
        <v>0</v>
      </c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5">
        <v>19.198263</v>
      </c>
      <c r="AJ25" s="30">
        <v>1</v>
      </c>
      <c r="AK25" s="17" t="s">
        <v>26</v>
      </c>
      <c r="AL25" s="17" t="s">
        <v>27</v>
      </c>
      <c r="AM25" s="15"/>
    </row>
    <row r="26" ht="46" customHeight="1" spans="1:39">
      <c r="A26" s="7">
        <v>18</v>
      </c>
      <c r="B26" s="14" t="s">
        <v>24</v>
      </c>
      <c r="C26" s="15" t="s">
        <v>43</v>
      </c>
      <c r="D26" s="15">
        <v>70.12146</v>
      </c>
      <c r="E26" s="16">
        <f t="shared" si="2"/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5">
        <v>70.12146</v>
      </c>
      <c r="T26" s="15">
        <f t="shared" si="3"/>
        <v>70.12146</v>
      </c>
      <c r="U26" s="16">
        <f t="shared" si="4"/>
        <v>0</v>
      </c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5">
        <v>70.12146</v>
      </c>
      <c r="AJ26" s="30">
        <v>1</v>
      </c>
      <c r="AK26" s="17" t="s">
        <v>26</v>
      </c>
      <c r="AL26" s="17" t="s">
        <v>27</v>
      </c>
      <c r="AM26" s="15"/>
    </row>
    <row r="27" ht="46" customHeight="1" spans="1:39">
      <c r="A27" s="7">
        <v>19</v>
      </c>
      <c r="B27" s="14" t="s">
        <v>24</v>
      </c>
      <c r="C27" s="15" t="s">
        <v>44</v>
      </c>
      <c r="D27" s="15">
        <v>9.769296</v>
      </c>
      <c r="E27" s="16">
        <f t="shared" si="2"/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5">
        <v>9.769296</v>
      </c>
      <c r="T27" s="15">
        <f t="shared" si="3"/>
        <v>9.769296</v>
      </c>
      <c r="U27" s="16">
        <f t="shared" si="4"/>
        <v>0</v>
      </c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5">
        <v>9.769296</v>
      </c>
      <c r="AJ27" s="30">
        <v>1</v>
      </c>
      <c r="AK27" s="17" t="s">
        <v>26</v>
      </c>
      <c r="AL27" s="17" t="s">
        <v>27</v>
      </c>
      <c r="AM27" s="15"/>
    </row>
    <row r="28" ht="46" customHeight="1" spans="1:39">
      <c r="A28" s="7">
        <v>20</v>
      </c>
      <c r="B28" s="14" t="s">
        <v>24</v>
      </c>
      <c r="C28" s="15" t="s">
        <v>45</v>
      </c>
      <c r="D28" s="15">
        <v>38.458331</v>
      </c>
      <c r="E28" s="16">
        <f t="shared" si="2"/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5">
        <v>38.458331</v>
      </c>
      <c r="T28" s="15">
        <f t="shared" si="3"/>
        <v>38.458331</v>
      </c>
      <c r="U28" s="16">
        <f t="shared" si="4"/>
        <v>0</v>
      </c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5">
        <v>38.458331</v>
      </c>
      <c r="AJ28" s="30">
        <v>1</v>
      </c>
      <c r="AK28" s="17" t="s">
        <v>26</v>
      </c>
      <c r="AL28" s="17" t="s">
        <v>27</v>
      </c>
      <c r="AM28" s="15"/>
    </row>
    <row r="29" ht="46" customHeight="1" spans="1:39">
      <c r="A29" s="7">
        <v>21</v>
      </c>
      <c r="B29" s="14" t="s">
        <v>24</v>
      </c>
      <c r="C29" s="15" t="s">
        <v>46</v>
      </c>
      <c r="D29" s="15">
        <v>32.16</v>
      </c>
      <c r="E29" s="16">
        <f t="shared" si="2"/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5">
        <v>32.16</v>
      </c>
      <c r="T29" s="15">
        <f t="shared" si="3"/>
        <v>32.16</v>
      </c>
      <c r="U29" s="16">
        <f t="shared" si="4"/>
        <v>0</v>
      </c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5">
        <v>32.16</v>
      </c>
      <c r="AJ29" s="30">
        <v>1</v>
      </c>
      <c r="AK29" s="17" t="s">
        <v>26</v>
      </c>
      <c r="AL29" s="17" t="s">
        <v>27</v>
      </c>
      <c r="AM29" s="15"/>
    </row>
    <row r="30" ht="46" customHeight="1" spans="1:39">
      <c r="A30" s="7">
        <v>22</v>
      </c>
      <c r="B30" s="14" t="s">
        <v>24</v>
      </c>
      <c r="C30" s="15" t="s">
        <v>47</v>
      </c>
      <c r="D30" s="15">
        <v>2</v>
      </c>
      <c r="E30" s="16">
        <f t="shared" si="2"/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5">
        <v>2</v>
      </c>
      <c r="T30" s="15">
        <f t="shared" si="3"/>
        <v>2</v>
      </c>
      <c r="U30" s="16">
        <f t="shared" si="4"/>
        <v>0</v>
      </c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5">
        <v>2</v>
      </c>
      <c r="AJ30" s="30">
        <v>1</v>
      </c>
      <c r="AK30" s="17" t="s">
        <v>26</v>
      </c>
      <c r="AL30" s="17" t="s">
        <v>27</v>
      </c>
      <c r="AM30" s="15"/>
    </row>
    <row r="31" ht="46" customHeight="1" spans="1:39">
      <c r="A31" s="7">
        <v>23</v>
      </c>
      <c r="B31" s="14" t="s">
        <v>24</v>
      </c>
      <c r="C31" s="15" t="s">
        <v>48</v>
      </c>
      <c r="D31" s="15">
        <v>6.4455</v>
      </c>
      <c r="E31" s="16">
        <f t="shared" si="2"/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5">
        <v>6.4455</v>
      </c>
      <c r="T31" s="15">
        <f t="shared" si="3"/>
        <v>6.4455</v>
      </c>
      <c r="U31" s="16">
        <f t="shared" si="4"/>
        <v>0</v>
      </c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5">
        <v>6.4455</v>
      </c>
      <c r="AJ31" s="30">
        <v>1</v>
      </c>
      <c r="AK31" s="17" t="s">
        <v>26</v>
      </c>
      <c r="AL31" s="17" t="s">
        <v>27</v>
      </c>
      <c r="AM31" s="15"/>
    </row>
    <row r="32" ht="46" customHeight="1" spans="1:39">
      <c r="A32" s="7">
        <v>24</v>
      </c>
      <c r="B32" s="14" t="s">
        <v>24</v>
      </c>
      <c r="C32" s="15" t="s">
        <v>49</v>
      </c>
      <c r="D32" s="15">
        <v>3804.86</v>
      </c>
      <c r="E32" s="16">
        <f t="shared" si="2"/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5">
        <v>3804.86</v>
      </c>
      <c r="T32" s="15">
        <f t="shared" si="3"/>
        <v>859.4151</v>
      </c>
      <c r="U32" s="16">
        <f t="shared" si="4"/>
        <v>0</v>
      </c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5">
        <v>859.4151</v>
      </c>
      <c r="AJ32" s="30">
        <v>0.225872988756485</v>
      </c>
      <c r="AK32" s="17" t="s">
        <v>26</v>
      </c>
      <c r="AL32" s="17" t="s">
        <v>27</v>
      </c>
      <c r="AM32" s="15" t="s">
        <v>50</v>
      </c>
    </row>
    <row r="33" ht="46" customHeight="1" spans="1:39">
      <c r="A33" s="7">
        <v>25</v>
      </c>
      <c r="B33" s="14" t="s">
        <v>24</v>
      </c>
      <c r="C33" s="15" t="s">
        <v>51</v>
      </c>
      <c r="D33" s="15">
        <v>1903</v>
      </c>
      <c r="E33" s="16">
        <f t="shared" si="2"/>
        <v>1903</v>
      </c>
      <c r="F33" s="17"/>
      <c r="G33" s="17"/>
      <c r="H33" s="17"/>
      <c r="I33" s="17"/>
      <c r="J33" s="17"/>
      <c r="K33" s="17"/>
      <c r="L33" s="17"/>
      <c r="M33" s="15">
        <v>1903</v>
      </c>
      <c r="N33" s="17"/>
      <c r="O33" s="17"/>
      <c r="P33" s="17"/>
      <c r="Q33" s="17"/>
      <c r="R33" s="17"/>
      <c r="S33" s="17"/>
      <c r="T33" s="15">
        <f t="shared" si="3"/>
        <v>144</v>
      </c>
      <c r="U33" s="16">
        <f t="shared" si="4"/>
        <v>144</v>
      </c>
      <c r="V33" s="17"/>
      <c r="W33" s="17"/>
      <c r="X33" s="17"/>
      <c r="Y33" s="17"/>
      <c r="Z33" s="17"/>
      <c r="AA33" s="17"/>
      <c r="AB33" s="17"/>
      <c r="AC33" s="15">
        <v>144</v>
      </c>
      <c r="AD33" s="17"/>
      <c r="AE33" s="17"/>
      <c r="AF33" s="17"/>
      <c r="AG33" s="17"/>
      <c r="AH33" s="17"/>
      <c r="AI33" s="17"/>
      <c r="AJ33" s="30">
        <v>0.0756699947451393</v>
      </c>
      <c r="AK33" s="17" t="s">
        <v>26</v>
      </c>
      <c r="AL33" s="17" t="s">
        <v>27</v>
      </c>
      <c r="AM33" s="15" t="s">
        <v>50</v>
      </c>
    </row>
    <row r="34" ht="46" customHeight="1" spans="1:39">
      <c r="A34" s="7">
        <v>26</v>
      </c>
      <c r="B34" s="14" t="s">
        <v>24</v>
      </c>
      <c r="C34" s="15" t="s">
        <v>52</v>
      </c>
      <c r="D34" s="15">
        <v>13318</v>
      </c>
      <c r="E34" s="16">
        <f t="shared" si="2"/>
        <v>13318</v>
      </c>
      <c r="F34" s="17"/>
      <c r="G34" s="17"/>
      <c r="H34" s="17"/>
      <c r="I34" s="17"/>
      <c r="J34" s="17"/>
      <c r="K34" s="17"/>
      <c r="L34" s="15">
        <v>13318</v>
      </c>
      <c r="M34" s="17"/>
      <c r="N34" s="17"/>
      <c r="O34" s="17"/>
      <c r="P34" s="17"/>
      <c r="Q34" s="17"/>
      <c r="R34" s="17"/>
      <c r="S34" s="17"/>
      <c r="T34" s="15">
        <f t="shared" si="3"/>
        <v>9874.070072</v>
      </c>
      <c r="U34" s="16">
        <f t="shared" si="4"/>
        <v>9874.070072</v>
      </c>
      <c r="V34" s="17"/>
      <c r="W34" s="17"/>
      <c r="X34" s="17"/>
      <c r="Y34" s="17"/>
      <c r="Z34" s="17"/>
      <c r="AA34" s="17"/>
      <c r="AB34" s="15">
        <v>9874.070072</v>
      </c>
      <c r="AC34" s="17"/>
      <c r="AD34" s="17"/>
      <c r="AE34" s="17"/>
      <c r="AF34" s="17"/>
      <c r="AG34" s="17"/>
      <c r="AH34" s="17"/>
      <c r="AI34" s="17"/>
      <c r="AJ34" s="30">
        <v>0.741407874455624</v>
      </c>
      <c r="AK34" s="17" t="s">
        <v>26</v>
      </c>
      <c r="AL34" s="17" t="s">
        <v>27</v>
      </c>
      <c r="AM34" s="15" t="s">
        <v>50</v>
      </c>
    </row>
    <row r="35" ht="46" customHeight="1" spans="1:39">
      <c r="A35" s="7">
        <v>27</v>
      </c>
      <c r="B35" s="14" t="s">
        <v>24</v>
      </c>
      <c r="C35" s="15" t="s">
        <v>53</v>
      </c>
      <c r="D35" s="15">
        <v>75.382497</v>
      </c>
      <c r="E35" s="16">
        <f t="shared" si="2"/>
        <v>0</v>
      </c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5">
        <v>75.382497</v>
      </c>
      <c r="T35" s="15">
        <f t="shared" si="3"/>
        <v>75.382497</v>
      </c>
      <c r="U35" s="16">
        <f t="shared" si="4"/>
        <v>0</v>
      </c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5">
        <v>75.382497</v>
      </c>
      <c r="AJ35" s="30">
        <v>1</v>
      </c>
      <c r="AK35" s="17" t="s">
        <v>26</v>
      </c>
      <c r="AL35" s="17" t="s">
        <v>27</v>
      </c>
      <c r="AM35" s="15"/>
    </row>
    <row r="36" ht="46" customHeight="1" spans="1:39">
      <c r="A36" s="7">
        <v>28</v>
      </c>
      <c r="B36" s="14" t="s">
        <v>24</v>
      </c>
      <c r="C36" s="15" t="s">
        <v>54</v>
      </c>
      <c r="D36" s="15">
        <v>111.034595</v>
      </c>
      <c r="E36" s="16">
        <f t="shared" si="2"/>
        <v>0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5">
        <v>111.034595</v>
      </c>
      <c r="T36" s="15">
        <f t="shared" si="3"/>
        <v>111.034595</v>
      </c>
      <c r="U36" s="16">
        <f t="shared" si="4"/>
        <v>0</v>
      </c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5">
        <v>111.034595</v>
      </c>
      <c r="AJ36" s="30">
        <v>1</v>
      </c>
      <c r="AK36" s="17" t="s">
        <v>26</v>
      </c>
      <c r="AL36" s="17" t="s">
        <v>27</v>
      </c>
      <c r="AM36" s="15"/>
    </row>
    <row r="37" ht="46" customHeight="1" spans="1:39">
      <c r="A37" s="7">
        <v>29</v>
      </c>
      <c r="B37" s="14" t="s">
        <v>24</v>
      </c>
      <c r="C37" s="15" t="s">
        <v>55</v>
      </c>
      <c r="D37" s="15">
        <v>6557.224348</v>
      </c>
      <c r="E37" s="16">
        <f t="shared" si="2"/>
        <v>0</v>
      </c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5">
        <v>6557.224348</v>
      </c>
      <c r="S37" s="17"/>
      <c r="T37" s="15">
        <f t="shared" si="3"/>
        <v>4298.981479</v>
      </c>
      <c r="U37" s="16">
        <f t="shared" si="4"/>
        <v>0</v>
      </c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5">
        <v>4298.981479</v>
      </c>
      <c r="AI37" s="17"/>
      <c r="AJ37" s="30">
        <v>0.655609942690343</v>
      </c>
      <c r="AK37" s="17" t="s">
        <v>26</v>
      </c>
      <c r="AL37" s="17" t="s">
        <v>27</v>
      </c>
      <c r="AM37" s="15"/>
    </row>
    <row r="38" ht="46" customHeight="1" spans="1:39">
      <c r="A38" s="7">
        <v>30</v>
      </c>
      <c r="B38" s="14" t="s">
        <v>24</v>
      </c>
      <c r="C38" s="15" t="s">
        <v>56</v>
      </c>
      <c r="D38" s="15">
        <v>9.838906</v>
      </c>
      <c r="E38" s="16">
        <f t="shared" si="2"/>
        <v>0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5">
        <v>9.838906</v>
      </c>
      <c r="T38" s="15">
        <f t="shared" si="3"/>
        <v>9.838906</v>
      </c>
      <c r="U38" s="16">
        <f t="shared" si="4"/>
        <v>0</v>
      </c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5">
        <v>9.838906</v>
      </c>
      <c r="AJ38" s="30">
        <v>1</v>
      </c>
      <c r="AK38" s="17" t="s">
        <v>26</v>
      </c>
      <c r="AL38" s="17" t="s">
        <v>27</v>
      </c>
      <c r="AM38" s="15"/>
    </row>
    <row r="39" ht="46" customHeight="1" spans="1:39">
      <c r="A39" s="7">
        <v>31</v>
      </c>
      <c r="B39" s="14" t="s">
        <v>24</v>
      </c>
      <c r="C39" s="15" t="s">
        <v>57</v>
      </c>
      <c r="D39" s="15">
        <v>30.55</v>
      </c>
      <c r="E39" s="16">
        <f t="shared" si="2"/>
        <v>0</v>
      </c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5">
        <v>30.55</v>
      </c>
      <c r="T39" s="15">
        <f t="shared" si="3"/>
        <v>30.55</v>
      </c>
      <c r="U39" s="16">
        <f t="shared" si="4"/>
        <v>0</v>
      </c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5">
        <v>30.55</v>
      </c>
      <c r="AJ39" s="30">
        <v>1</v>
      </c>
      <c r="AK39" s="17" t="s">
        <v>26</v>
      </c>
      <c r="AL39" s="17" t="s">
        <v>27</v>
      </c>
      <c r="AM39" s="15"/>
    </row>
    <row r="40" s="1" customFormat="1" ht="46" customHeight="1" spans="1:268">
      <c r="A40" s="7">
        <v>32</v>
      </c>
      <c r="B40" s="20" t="s">
        <v>58</v>
      </c>
      <c r="C40" s="15" t="s">
        <v>59</v>
      </c>
      <c r="D40" s="15">
        <v>19.27</v>
      </c>
      <c r="E40" s="16">
        <f t="shared" si="2"/>
        <v>0</v>
      </c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5">
        <v>19.27</v>
      </c>
      <c r="T40" s="15">
        <f t="shared" si="3"/>
        <v>19.27</v>
      </c>
      <c r="U40" s="16">
        <f t="shared" si="4"/>
        <v>0</v>
      </c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5">
        <v>19.27</v>
      </c>
      <c r="AJ40" s="30">
        <f t="shared" ref="AJ40:AJ44" si="5">AI40/D40</f>
        <v>1</v>
      </c>
      <c r="AK40" s="17" t="s">
        <v>26</v>
      </c>
      <c r="AL40" s="17" t="s">
        <v>27</v>
      </c>
      <c r="AM40" s="15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</row>
    <row r="41" ht="46" customHeight="1" spans="1:39">
      <c r="A41" s="7">
        <v>33</v>
      </c>
      <c r="B41" s="19" t="s">
        <v>58</v>
      </c>
      <c r="C41" s="15" t="s">
        <v>60</v>
      </c>
      <c r="D41" s="15">
        <v>16.13</v>
      </c>
      <c r="E41" s="16">
        <f t="shared" si="2"/>
        <v>0</v>
      </c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5">
        <v>16.13</v>
      </c>
      <c r="T41" s="15">
        <f t="shared" si="3"/>
        <v>15.395</v>
      </c>
      <c r="U41" s="16">
        <f t="shared" si="4"/>
        <v>0</v>
      </c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5">
        <v>15.395</v>
      </c>
      <c r="AJ41" s="30">
        <f t="shared" si="5"/>
        <v>0.954432734035958</v>
      </c>
      <c r="AK41" s="17" t="s">
        <v>26</v>
      </c>
      <c r="AL41" s="17" t="s">
        <v>27</v>
      </c>
      <c r="AM41" s="15"/>
    </row>
    <row r="42" ht="46" customHeight="1" spans="1:39">
      <c r="A42" s="7">
        <v>34</v>
      </c>
      <c r="B42" s="14" t="s">
        <v>24</v>
      </c>
      <c r="C42" s="15" t="s">
        <v>61</v>
      </c>
      <c r="D42" s="15">
        <v>48.011147</v>
      </c>
      <c r="E42" s="16">
        <f t="shared" si="2"/>
        <v>48.011147</v>
      </c>
      <c r="F42" s="17"/>
      <c r="G42" s="17"/>
      <c r="H42" s="17"/>
      <c r="I42" s="15">
        <v>48.011147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5">
        <f t="shared" si="3"/>
        <v>48.011147</v>
      </c>
      <c r="U42" s="16">
        <f t="shared" si="4"/>
        <v>48.011147</v>
      </c>
      <c r="V42" s="17"/>
      <c r="W42" s="17"/>
      <c r="X42" s="17"/>
      <c r="Y42" s="15">
        <v>48.011147</v>
      </c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30">
        <v>1</v>
      </c>
      <c r="AK42" s="17" t="s">
        <v>26</v>
      </c>
      <c r="AL42" s="17" t="s">
        <v>27</v>
      </c>
      <c r="AM42" s="15"/>
    </row>
    <row r="43" ht="46" customHeight="1" spans="1:39">
      <c r="A43" s="7">
        <v>35</v>
      </c>
      <c r="B43" s="14" t="s">
        <v>24</v>
      </c>
      <c r="C43" s="15" t="s">
        <v>62</v>
      </c>
      <c r="D43" s="15">
        <v>0.0315</v>
      </c>
      <c r="E43" s="16">
        <f t="shared" si="2"/>
        <v>0.0315</v>
      </c>
      <c r="F43" s="17"/>
      <c r="G43" s="17"/>
      <c r="H43" s="17"/>
      <c r="I43" s="15">
        <v>0.0315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5">
        <f t="shared" si="3"/>
        <v>0.0315</v>
      </c>
      <c r="U43" s="16">
        <f t="shared" si="4"/>
        <v>0.0315</v>
      </c>
      <c r="V43" s="17"/>
      <c r="W43" s="17"/>
      <c r="X43" s="17"/>
      <c r="Y43" s="15">
        <v>0.0315</v>
      </c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30">
        <v>1</v>
      </c>
      <c r="AK43" s="17" t="s">
        <v>26</v>
      </c>
      <c r="AL43" s="17" t="s">
        <v>27</v>
      </c>
      <c r="AM43" s="15"/>
    </row>
    <row r="44" ht="46" customHeight="1" spans="1:39">
      <c r="A44" s="7">
        <v>36</v>
      </c>
      <c r="B44" s="19" t="s">
        <v>58</v>
      </c>
      <c r="C44" s="15" t="s">
        <v>63</v>
      </c>
      <c r="D44" s="15">
        <v>9.92</v>
      </c>
      <c r="E44" s="16">
        <f t="shared" si="2"/>
        <v>0</v>
      </c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5">
        <v>9.92</v>
      </c>
      <c r="T44" s="15">
        <f t="shared" si="3"/>
        <v>9.92</v>
      </c>
      <c r="U44" s="16">
        <f t="shared" si="4"/>
        <v>0</v>
      </c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5">
        <v>9.92</v>
      </c>
      <c r="AJ44" s="30">
        <f t="shared" si="5"/>
        <v>1</v>
      </c>
      <c r="AK44" s="17" t="s">
        <v>26</v>
      </c>
      <c r="AL44" s="17" t="s">
        <v>27</v>
      </c>
      <c r="AM44" s="15"/>
    </row>
    <row r="45" ht="46" customHeight="1" spans="1:39">
      <c r="A45" s="7">
        <v>37</v>
      </c>
      <c r="B45" s="14" t="s">
        <v>24</v>
      </c>
      <c r="C45" s="15" t="s">
        <v>64</v>
      </c>
      <c r="D45" s="15">
        <v>60</v>
      </c>
      <c r="E45" s="16">
        <f t="shared" si="2"/>
        <v>60</v>
      </c>
      <c r="F45" s="17"/>
      <c r="G45" s="15">
        <v>60</v>
      </c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5">
        <f t="shared" si="3"/>
        <v>13</v>
      </c>
      <c r="U45" s="16">
        <f t="shared" si="4"/>
        <v>13</v>
      </c>
      <c r="V45" s="17"/>
      <c r="W45" s="15">
        <v>13</v>
      </c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30">
        <v>0.216666666666667</v>
      </c>
      <c r="AK45" s="17" t="s">
        <v>26</v>
      </c>
      <c r="AL45" s="17" t="s">
        <v>27</v>
      </c>
      <c r="AM45" s="15"/>
    </row>
    <row r="46" ht="46" customHeight="1" spans="1:39">
      <c r="A46" s="7">
        <v>38</v>
      </c>
      <c r="B46" s="14" t="s">
        <v>24</v>
      </c>
      <c r="C46" s="15" t="s">
        <v>65</v>
      </c>
      <c r="D46" s="15">
        <v>40</v>
      </c>
      <c r="E46" s="16">
        <f t="shared" si="2"/>
        <v>40</v>
      </c>
      <c r="F46" s="17"/>
      <c r="G46" s="15">
        <v>40</v>
      </c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5">
        <f t="shared" si="3"/>
        <v>38.846807</v>
      </c>
      <c r="U46" s="16">
        <f t="shared" si="4"/>
        <v>38.846807</v>
      </c>
      <c r="V46" s="17"/>
      <c r="W46" s="15">
        <v>38.846807</v>
      </c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30">
        <v>0.971170175</v>
      </c>
      <c r="AK46" s="17" t="s">
        <v>26</v>
      </c>
      <c r="AL46" s="17" t="s">
        <v>27</v>
      </c>
      <c r="AM46" s="15"/>
    </row>
    <row r="47" ht="46" customHeight="1" spans="1:39">
      <c r="A47" s="7">
        <v>39</v>
      </c>
      <c r="B47" s="14" t="s">
        <v>24</v>
      </c>
      <c r="C47" s="15" t="s">
        <v>66</v>
      </c>
      <c r="D47" s="15">
        <v>10</v>
      </c>
      <c r="E47" s="16">
        <f t="shared" si="2"/>
        <v>10</v>
      </c>
      <c r="F47" s="17"/>
      <c r="G47" s="15">
        <v>10</v>
      </c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5">
        <f t="shared" si="3"/>
        <v>10</v>
      </c>
      <c r="U47" s="16">
        <f t="shared" si="4"/>
        <v>10</v>
      </c>
      <c r="V47" s="17"/>
      <c r="W47" s="15">
        <v>10</v>
      </c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30">
        <v>1</v>
      </c>
      <c r="AK47" s="17" t="s">
        <v>26</v>
      </c>
      <c r="AL47" s="17" t="s">
        <v>27</v>
      </c>
      <c r="AM47" s="15"/>
    </row>
    <row r="48" ht="46" customHeight="1" spans="1:39">
      <c r="A48" s="7">
        <v>40</v>
      </c>
      <c r="B48" s="14" t="s">
        <v>24</v>
      </c>
      <c r="C48" s="15" t="s">
        <v>67</v>
      </c>
      <c r="D48" s="15">
        <v>105</v>
      </c>
      <c r="E48" s="16">
        <f t="shared" si="2"/>
        <v>105</v>
      </c>
      <c r="F48" s="15">
        <v>105</v>
      </c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5">
        <f t="shared" si="3"/>
        <v>102.3841</v>
      </c>
      <c r="U48" s="16">
        <f t="shared" si="4"/>
        <v>102.3841</v>
      </c>
      <c r="V48" s="15">
        <v>102.3841</v>
      </c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30">
        <v>0.975086666666667</v>
      </c>
      <c r="AK48" s="17" t="s">
        <v>26</v>
      </c>
      <c r="AL48" s="17" t="s">
        <v>27</v>
      </c>
      <c r="AM48" s="15"/>
    </row>
    <row r="49" ht="46" customHeight="1" spans="1:39">
      <c r="A49" s="7">
        <v>41</v>
      </c>
      <c r="B49" s="14" t="s">
        <v>24</v>
      </c>
      <c r="C49" s="15" t="s">
        <v>68</v>
      </c>
      <c r="D49" s="15">
        <v>73</v>
      </c>
      <c r="E49" s="16">
        <f t="shared" si="2"/>
        <v>73</v>
      </c>
      <c r="F49" s="15">
        <v>73</v>
      </c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5">
        <f t="shared" si="3"/>
        <v>39.0898</v>
      </c>
      <c r="U49" s="16">
        <f t="shared" si="4"/>
        <v>39.0898</v>
      </c>
      <c r="V49" s="15">
        <v>39.0898</v>
      </c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30">
        <v>0.535476712328767</v>
      </c>
      <c r="AK49" s="17" t="s">
        <v>26</v>
      </c>
      <c r="AL49" s="17" t="s">
        <v>27</v>
      </c>
      <c r="AM49" s="15"/>
    </row>
    <row r="50" ht="46" customHeight="1" spans="1:39">
      <c r="A50" s="7">
        <v>42</v>
      </c>
      <c r="B50" s="14" t="s">
        <v>24</v>
      </c>
      <c r="C50" s="15" t="s">
        <v>69</v>
      </c>
      <c r="D50" s="15">
        <v>3357</v>
      </c>
      <c r="E50" s="16">
        <f t="shared" si="2"/>
        <v>3357</v>
      </c>
      <c r="F50" s="15">
        <v>3357</v>
      </c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5">
        <f t="shared" si="3"/>
        <v>1815.33</v>
      </c>
      <c r="U50" s="16">
        <f t="shared" si="4"/>
        <v>1815.33</v>
      </c>
      <c r="V50" s="15">
        <v>1815.33</v>
      </c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30">
        <v>0.540759606791778</v>
      </c>
      <c r="AK50" s="17" t="s">
        <v>26</v>
      </c>
      <c r="AL50" s="17" t="s">
        <v>27</v>
      </c>
      <c r="AM50" s="15"/>
    </row>
    <row r="51" ht="46" customHeight="1" spans="1:39">
      <c r="A51" s="7">
        <v>43</v>
      </c>
      <c r="B51" s="14" t="s">
        <v>24</v>
      </c>
      <c r="C51" s="15" t="s">
        <v>70</v>
      </c>
      <c r="D51" s="15">
        <v>170.679502</v>
      </c>
      <c r="E51" s="16">
        <f t="shared" si="2"/>
        <v>0</v>
      </c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5">
        <v>170.679502</v>
      </c>
      <c r="T51" s="15">
        <f t="shared" si="3"/>
        <v>170.679502</v>
      </c>
      <c r="U51" s="16">
        <f t="shared" si="4"/>
        <v>0</v>
      </c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5">
        <v>170.679502</v>
      </c>
      <c r="AJ51" s="30">
        <v>1</v>
      </c>
      <c r="AK51" s="17" t="s">
        <v>26</v>
      </c>
      <c r="AL51" s="17" t="s">
        <v>27</v>
      </c>
      <c r="AM51" s="15"/>
    </row>
    <row r="52" ht="46" customHeight="1" spans="1:39">
      <c r="A52" s="7">
        <v>44</v>
      </c>
      <c r="B52" s="14" t="s">
        <v>24</v>
      </c>
      <c r="C52" s="15" t="s">
        <v>71</v>
      </c>
      <c r="D52" s="15">
        <v>29.19</v>
      </c>
      <c r="E52" s="16">
        <f t="shared" si="2"/>
        <v>29.19</v>
      </c>
      <c r="F52" s="17"/>
      <c r="G52" s="15">
        <v>29.19</v>
      </c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5">
        <f t="shared" si="3"/>
        <v>6.5</v>
      </c>
      <c r="U52" s="16">
        <f t="shared" si="4"/>
        <v>6.5</v>
      </c>
      <c r="V52" s="17"/>
      <c r="W52" s="15">
        <v>6.5</v>
      </c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30">
        <v>0.222678999657417</v>
      </c>
      <c r="AK52" s="17" t="s">
        <v>26</v>
      </c>
      <c r="AL52" s="17" t="s">
        <v>27</v>
      </c>
      <c r="AM52" s="15"/>
    </row>
    <row r="53" ht="46" customHeight="1" spans="1:39">
      <c r="A53" s="7">
        <v>45</v>
      </c>
      <c r="B53" s="14" t="s">
        <v>24</v>
      </c>
      <c r="C53" s="15" t="s">
        <v>72</v>
      </c>
      <c r="D53" s="15">
        <v>80</v>
      </c>
      <c r="E53" s="16">
        <f t="shared" si="2"/>
        <v>80</v>
      </c>
      <c r="F53" s="15">
        <v>80</v>
      </c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5">
        <f t="shared" si="3"/>
        <v>75.415322</v>
      </c>
      <c r="U53" s="16">
        <f t="shared" si="4"/>
        <v>75.415322</v>
      </c>
      <c r="V53" s="15">
        <v>75.415322</v>
      </c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30">
        <v>0.942691525</v>
      </c>
      <c r="AK53" s="17" t="s">
        <v>26</v>
      </c>
      <c r="AL53" s="17" t="s">
        <v>27</v>
      </c>
      <c r="AM53" s="15"/>
    </row>
    <row r="54" ht="46" customHeight="1" spans="1:39">
      <c r="A54" s="7">
        <v>46</v>
      </c>
      <c r="B54" s="14" t="s">
        <v>24</v>
      </c>
      <c r="C54" s="15" t="s">
        <v>73</v>
      </c>
      <c r="D54" s="15">
        <v>154.3296</v>
      </c>
      <c r="E54" s="16">
        <f t="shared" si="2"/>
        <v>154.3296</v>
      </c>
      <c r="F54" s="17"/>
      <c r="G54" s="17"/>
      <c r="H54" s="17"/>
      <c r="I54" s="15">
        <v>154.3296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5">
        <f t="shared" si="3"/>
        <v>154.3296</v>
      </c>
      <c r="U54" s="16">
        <f t="shared" si="4"/>
        <v>154.3296</v>
      </c>
      <c r="V54" s="17"/>
      <c r="W54" s="17"/>
      <c r="X54" s="17"/>
      <c r="Y54" s="15">
        <v>154.3296</v>
      </c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30">
        <v>1</v>
      </c>
      <c r="AK54" s="17" t="s">
        <v>26</v>
      </c>
      <c r="AL54" s="17" t="s">
        <v>27</v>
      </c>
      <c r="AM54" s="15"/>
    </row>
    <row r="55" ht="46" customHeight="1" spans="1:39">
      <c r="A55" s="7">
        <v>47</v>
      </c>
      <c r="B55" s="14" t="s">
        <v>24</v>
      </c>
      <c r="C55" s="15" t="s">
        <v>74</v>
      </c>
      <c r="D55" s="15">
        <v>1680</v>
      </c>
      <c r="E55" s="16">
        <f t="shared" si="2"/>
        <v>1680</v>
      </c>
      <c r="F55" s="15">
        <v>1680</v>
      </c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5">
        <f t="shared" si="3"/>
        <v>844.46539</v>
      </c>
      <c r="U55" s="16">
        <f t="shared" si="4"/>
        <v>844.46539</v>
      </c>
      <c r="V55" s="15">
        <v>844.46539</v>
      </c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30">
        <v>0.502657970238095</v>
      </c>
      <c r="AK55" s="17" t="s">
        <v>26</v>
      </c>
      <c r="AL55" s="17" t="s">
        <v>27</v>
      </c>
      <c r="AM55" s="15"/>
    </row>
    <row r="56" ht="46" customHeight="1" spans="1:39">
      <c r="A56" s="7">
        <v>48</v>
      </c>
      <c r="B56" s="14" t="s">
        <v>24</v>
      </c>
      <c r="C56" s="15" t="s">
        <v>75</v>
      </c>
      <c r="D56" s="15">
        <v>159</v>
      </c>
      <c r="E56" s="16">
        <f t="shared" si="2"/>
        <v>159</v>
      </c>
      <c r="F56" s="17"/>
      <c r="G56" s="15">
        <v>159</v>
      </c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5">
        <f t="shared" si="3"/>
        <v>0</v>
      </c>
      <c r="U56" s="16">
        <f t="shared" si="4"/>
        <v>0</v>
      </c>
      <c r="V56" s="17"/>
      <c r="W56" s="16">
        <f>SUM(X56:AC56)</f>
        <v>0</v>
      </c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30">
        <v>0</v>
      </c>
      <c r="AK56" s="17" t="s">
        <v>76</v>
      </c>
      <c r="AL56" s="17" t="s">
        <v>27</v>
      </c>
      <c r="AM56" s="15"/>
    </row>
    <row r="57" ht="46" customHeight="1" spans="1:39">
      <c r="A57" s="7">
        <v>49</v>
      </c>
      <c r="B57" s="14" t="s">
        <v>24</v>
      </c>
      <c r="C57" s="15" t="s">
        <v>77</v>
      </c>
      <c r="D57" s="15">
        <v>15</v>
      </c>
      <c r="E57" s="16">
        <f t="shared" si="2"/>
        <v>15</v>
      </c>
      <c r="F57" s="17"/>
      <c r="G57" s="17"/>
      <c r="H57" s="15">
        <v>15</v>
      </c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5">
        <f t="shared" si="3"/>
        <v>0</v>
      </c>
      <c r="U57" s="16">
        <f t="shared" si="4"/>
        <v>0</v>
      </c>
      <c r="V57" s="17"/>
      <c r="W57" s="17"/>
      <c r="X57" s="16">
        <f>SUM(Y57:AD57)</f>
        <v>0</v>
      </c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30">
        <v>0</v>
      </c>
      <c r="AK57" s="17" t="s">
        <v>26</v>
      </c>
      <c r="AL57" s="17" t="s">
        <v>27</v>
      </c>
      <c r="AM57" s="15"/>
    </row>
    <row r="58" ht="46" customHeight="1" spans="1:39">
      <c r="A58" s="7">
        <v>50</v>
      </c>
      <c r="B58" s="14" t="s">
        <v>24</v>
      </c>
      <c r="C58" s="15" t="s">
        <v>78</v>
      </c>
      <c r="D58" s="15">
        <v>11.28</v>
      </c>
      <c r="E58" s="16">
        <f t="shared" si="2"/>
        <v>11.28</v>
      </c>
      <c r="F58" s="17"/>
      <c r="G58" s="17"/>
      <c r="H58" s="15">
        <v>11.28</v>
      </c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5">
        <f t="shared" si="3"/>
        <v>11.16</v>
      </c>
      <c r="U58" s="16">
        <f t="shared" si="4"/>
        <v>11.16</v>
      </c>
      <c r="V58" s="17"/>
      <c r="W58" s="17"/>
      <c r="X58" s="15">
        <v>11.16</v>
      </c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30">
        <v>0.98936170212766</v>
      </c>
      <c r="AK58" s="17" t="s">
        <v>26</v>
      </c>
      <c r="AL58" s="17" t="s">
        <v>27</v>
      </c>
      <c r="AM58" s="15"/>
    </row>
    <row r="59" ht="46" customHeight="1" spans="1:39">
      <c r="A59" s="7">
        <v>51</v>
      </c>
      <c r="B59" s="14" t="s">
        <v>24</v>
      </c>
      <c r="C59" s="15" t="s">
        <v>79</v>
      </c>
      <c r="D59" s="15">
        <v>30</v>
      </c>
      <c r="E59" s="16">
        <f t="shared" si="2"/>
        <v>30</v>
      </c>
      <c r="F59" s="17"/>
      <c r="G59" s="17"/>
      <c r="H59" s="15">
        <v>30</v>
      </c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5">
        <f t="shared" si="3"/>
        <v>29.397</v>
      </c>
      <c r="U59" s="16">
        <f t="shared" si="4"/>
        <v>29.397</v>
      </c>
      <c r="V59" s="17"/>
      <c r="W59" s="17"/>
      <c r="X59" s="15">
        <v>29.397</v>
      </c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30">
        <v>0.9799</v>
      </c>
      <c r="AK59" s="17" t="s">
        <v>26</v>
      </c>
      <c r="AL59" s="17" t="s">
        <v>27</v>
      </c>
      <c r="AM59" s="15"/>
    </row>
    <row r="60" ht="46" customHeight="1" spans="1:39">
      <c r="A60" s="7">
        <v>52</v>
      </c>
      <c r="B60" s="14" t="s">
        <v>24</v>
      </c>
      <c r="C60" s="15" t="s">
        <v>80</v>
      </c>
      <c r="D60" s="15">
        <v>30</v>
      </c>
      <c r="E60" s="16">
        <f t="shared" si="2"/>
        <v>30</v>
      </c>
      <c r="F60" s="17"/>
      <c r="G60" s="17"/>
      <c r="H60" s="15">
        <v>30</v>
      </c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5">
        <f t="shared" si="3"/>
        <v>26.979719</v>
      </c>
      <c r="U60" s="16">
        <f t="shared" si="4"/>
        <v>26.979719</v>
      </c>
      <c r="V60" s="17"/>
      <c r="W60" s="17"/>
      <c r="X60" s="15">
        <v>26.979719</v>
      </c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30">
        <v>0.899323966666667</v>
      </c>
      <c r="AK60" s="17" t="s">
        <v>26</v>
      </c>
      <c r="AL60" s="17" t="s">
        <v>27</v>
      </c>
      <c r="AM60" s="15"/>
    </row>
    <row r="61" ht="46" customHeight="1" spans="1:39">
      <c r="A61" s="7">
        <v>53</v>
      </c>
      <c r="B61" s="14" t="s">
        <v>24</v>
      </c>
      <c r="C61" s="15" t="s">
        <v>81</v>
      </c>
      <c r="D61" s="15">
        <v>403</v>
      </c>
      <c r="E61" s="16">
        <f t="shared" si="2"/>
        <v>403</v>
      </c>
      <c r="F61" s="17"/>
      <c r="G61" s="17"/>
      <c r="H61" s="17"/>
      <c r="I61" s="15">
        <v>403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5">
        <f t="shared" si="3"/>
        <v>403</v>
      </c>
      <c r="U61" s="16">
        <f t="shared" si="4"/>
        <v>403</v>
      </c>
      <c r="V61" s="17"/>
      <c r="W61" s="17"/>
      <c r="X61" s="17"/>
      <c r="Y61" s="15">
        <v>403</v>
      </c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30">
        <v>1</v>
      </c>
      <c r="AK61" s="17" t="s">
        <v>26</v>
      </c>
      <c r="AL61" s="17" t="s">
        <v>27</v>
      </c>
      <c r="AM61" s="15"/>
    </row>
    <row r="62" ht="46" customHeight="1" spans="1:39">
      <c r="A62" s="7">
        <v>54</v>
      </c>
      <c r="B62" s="14" t="s">
        <v>24</v>
      </c>
      <c r="C62" s="15" t="s">
        <v>82</v>
      </c>
      <c r="D62" s="15">
        <v>329.76</v>
      </c>
      <c r="E62" s="16">
        <f t="shared" si="2"/>
        <v>329.76</v>
      </c>
      <c r="F62" s="17"/>
      <c r="G62" s="17"/>
      <c r="H62" s="17"/>
      <c r="I62" s="15">
        <v>329.76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5">
        <f t="shared" si="3"/>
        <v>328.85425</v>
      </c>
      <c r="U62" s="16">
        <f t="shared" si="4"/>
        <v>328.85425</v>
      </c>
      <c r="V62" s="17"/>
      <c r="W62" s="17"/>
      <c r="X62" s="17"/>
      <c r="Y62" s="15">
        <v>328.85425</v>
      </c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30">
        <v>0.997253305434255</v>
      </c>
      <c r="AK62" s="17" t="s">
        <v>26</v>
      </c>
      <c r="AL62" s="17" t="s">
        <v>27</v>
      </c>
      <c r="AM62" s="15" t="s">
        <v>50</v>
      </c>
    </row>
    <row r="63" ht="46" customHeight="1" spans="1:39">
      <c r="A63" s="7">
        <v>55</v>
      </c>
      <c r="B63" s="14" t="s">
        <v>24</v>
      </c>
      <c r="C63" s="15" t="s">
        <v>83</v>
      </c>
      <c r="D63" s="15">
        <v>22.65</v>
      </c>
      <c r="E63" s="16">
        <f t="shared" si="2"/>
        <v>0</v>
      </c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5">
        <v>22.65</v>
      </c>
      <c r="T63" s="15">
        <f t="shared" si="3"/>
        <v>22.65</v>
      </c>
      <c r="U63" s="16">
        <f t="shared" si="4"/>
        <v>0</v>
      </c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5">
        <v>22.65</v>
      </c>
      <c r="AJ63" s="30">
        <v>1</v>
      </c>
      <c r="AK63" s="17" t="s">
        <v>26</v>
      </c>
      <c r="AL63" s="17" t="s">
        <v>27</v>
      </c>
      <c r="AM63" s="15"/>
    </row>
    <row r="64" ht="46" customHeight="1" spans="1:39">
      <c r="A64" s="7">
        <v>56</v>
      </c>
      <c r="B64" s="14" t="s">
        <v>24</v>
      </c>
      <c r="C64" s="15" t="s">
        <v>84</v>
      </c>
      <c r="D64" s="15">
        <v>31.7345</v>
      </c>
      <c r="E64" s="16">
        <f t="shared" si="2"/>
        <v>0</v>
      </c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5">
        <v>31.7345</v>
      </c>
      <c r="T64" s="15">
        <f t="shared" si="3"/>
        <v>31.7345</v>
      </c>
      <c r="U64" s="16">
        <f t="shared" si="4"/>
        <v>0</v>
      </c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5">
        <v>31.7345</v>
      </c>
      <c r="AJ64" s="30">
        <v>1</v>
      </c>
      <c r="AK64" s="17" t="s">
        <v>26</v>
      </c>
      <c r="AL64" s="17" t="s">
        <v>27</v>
      </c>
      <c r="AM64" s="15"/>
    </row>
    <row r="65" ht="46" customHeight="1" spans="1:39">
      <c r="A65" s="7">
        <v>57</v>
      </c>
      <c r="B65" s="14" t="s">
        <v>24</v>
      </c>
      <c r="C65" s="15" t="s">
        <v>85</v>
      </c>
      <c r="D65" s="15">
        <v>10.5534</v>
      </c>
      <c r="E65" s="16">
        <f t="shared" si="2"/>
        <v>0</v>
      </c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5">
        <v>10.5534</v>
      </c>
      <c r="T65" s="15">
        <f t="shared" si="3"/>
        <v>10.5534</v>
      </c>
      <c r="U65" s="16">
        <f t="shared" si="4"/>
        <v>0</v>
      </c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5">
        <v>10.5534</v>
      </c>
      <c r="AJ65" s="30">
        <v>1</v>
      </c>
      <c r="AK65" s="17" t="s">
        <v>26</v>
      </c>
      <c r="AL65" s="17" t="s">
        <v>27</v>
      </c>
      <c r="AM65" s="15"/>
    </row>
    <row r="66" ht="46" customHeight="1" spans="1:39">
      <c r="A66" s="7">
        <v>58</v>
      </c>
      <c r="B66" s="14" t="s">
        <v>24</v>
      </c>
      <c r="C66" s="15" t="s">
        <v>86</v>
      </c>
      <c r="D66" s="15">
        <v>144.58</v>
      </c>
      <c r="E66" s="16">
        <f t="shared" si="2"/>
        <v>0</v>
      </c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5">
        <v>144.58</v>
      </c>
      <c r="T66" s="15">
        <f t="shared" si="3"/>
        <v>144.58</v>
      </c>
      <c r="U66" s="16">
        <f t="shared" si="4"/>
        <v>0</v>
      </c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5">
        <v>144.58</v>
      </c>
      <c r="AJ66" s="30">
        <v>1</v>
      </c>
      <c r="AK66" s="17" t="s">
        <v>26</v>
      </c>
      <c r="AL66" s="17" t="s">
        <v>27</v>
      </c>
      <c r="AM66" s="15"/>
    </row>
    <row r="67" ht="46" customHeight="1" spans="1:39">
      <c r="A67" s="7">
        <v>59</v>
      </c>
      <c r="B67" s="14" t="s">
        <v>24</v>
      </c>
      <c r="C67" s="15" t="s">
        <v>87</v>
      </c>
      <c r="D67" s="15">
        <v>13.313762</v>
      </c>
      <c r="E67" s="16">
        <f t="shared" si="2"/>
        <v>0</v>
      </c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5">
        <v>13.313762</v>
      </c>
      <c r="T67" s="15">
        <f t="shared" si="3"/>
        <v>13.313762</v>
      </c>
      <c r="U67" s="16">
        <f t="shared" si="4"/>
        <v>0</v>
      </c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5">
        <v>13.313762</v>
      </c>
      <c r="AJ67" s="30">
        <v>1</v>
      </c>
      <c r="AK67" s="17" t="s">
        <v>26</v>
      </c>
      <c r="AL67" s="17" t="s">
        <v>27</v>
      </c>
      <c r="AM67" s="15"/>
    </row>
    <row r="68" ht="46" customHeight="1" spans="1:39">
      <c r="A68" s="7">
        <v>60</v>
      </c>
      <c r="B68" s="14" t="s">
        <v>24</v>
      </c>
      <c r="C68" s="15" t="s">
        <v>88</v>
      </c>
      <c r="D68" s="15">
        <v>30</v>
      </c>
      <c r="E68" s="16">
        <f t="shared" si="2"/>
        <v>0</v>
      </c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5">
        <v>30</v>
      </c>
      <c r="T68" s="15">
        <f t="shared" si="3"/>
        <v>30</v>
      </c>
      <c r="U68" s="16">
        <f t="shared" si="4"/>
        <v>0</v>
      </c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5">
        <v>30</v>
      </c>
      <c r="AJ68" s="30">
        <v>1</v>
      </c>
      <c r="AK68" s="17" t="s">
        <v>26</v>
      </c>
      <c r="AL68" s="17" t="s">
        <v>27</v>
      </c>
      <c r="AM68" s="15"/>
    </row>
    <row r="69" ht="46" customHeight="1" spans="1:39">
      <c r="A69" s="7">
        <v>61</v>
      </c>
      <c r="B69" s="14" t="s">
        <v>24</v>
      </c>
      <c r="C69" s="15" t="s">
        <v>89</v>
      </c>
      <c r="D69" s="15">
        <v>21.693049</v>
      </c>
      <c r="E69" s="16">
        <f t="shared" si="2"/>
        <v>0</v>
      </c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5">
        <v>21.693049</v>
      </c>
      <c r="T69" s="15">
        <f t="shared" si="3"/>
        <v>21.693049</v>
      </c>
      <c r="U69" s="16">
        <f t="shared" si="4"/>
        <v>0</v>
      </c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5">
        <v>21.693049</v>
      </c>
      <c r="AJ69" s="30">
        <v>1</v>
      </c>
      <c r="AK69" s="17" t="s">
        <v>26</v>
      </c>
      <c r="AL69" s="17" t="s">
        <v>27</v>
      </c>
      <c r="AM69" s="15"/>
    </row>
    <row r="70" ht="46" customHeight="1" spans="1:39">
      <c r="A70" s="7">
        <v>62</v>
      </c>
      <c r="B70" s="14" t="s">
        <v>24</v>
      </c>
      <c r="C70" s="15" t="s">
        <v>90</v>
      </c>
      <c r="D70" s="15">
        <v>350</v>
      </c>
      <c r="E70" s="16">
        <f t="shared" si="2"/>
        <v>0</v>
      </c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5">
        <v>350</v>
      </c>
      <c r="T70" s="15">
        <f t="shared" si="3"/>
        <v>350</v>
      </c>
      <c r="U70" s="16">
        <f t="shared" si="4"/>
        <v>0</v>
      </c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5">
        <v>350</v>
      </c>
      <c r="AJ70" s="30">
        <v>1</v>
      </c>
      <c r="AK70" s="17" t="s">
        <v>26</v>
      </c>
      <c r="AL70" s="17" t="s">
        <v>27</v>
      </c>
      <c r="AM70" s="15" t="s">
        <v>50</v>
      </c>
    </row>
    <row r="71" ht="46" customHeight="1" spans="1:39">
      <c r="A71" s="7">
        <v>63</v>
      </c>
      <c r="B71" s="14" t="s">
        <v>24</v>
      </c>
      <c r="C71" s="15" t="s">
        <v>91</v>
      </c>
      <c r="D71" s="15">
        <v>99.3124</v>
      </c>
      <c r="E71" s="16">
        <f t="shared" si="2"/>
        <v>0</v>
      </c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5">
        <v>99.3124</v>
      </c>
      <c r="T71" s="15">
        <f t="shared" si="3"/>
        <v>99.3124</v>
      </c>
      <c r="U71" s="16">
        <f t="shared" si="4"/>
        <v>0</v>
      </c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5">
        <v>99.3124</v>
      </c>
      <c r="AJ71" s="30">
        <v>1</v>
      </c>
      <c r="AK71" s="17" t="s">
        <v>26</v>
      </c>
      <c r="AL71" s="17" t="s">
        <v>27</v>
      </c>
      <c r="AM71" s="15"/>
    </row>
    <row r="72" ht="46" customHeight="1" spans="1:39">
      <c r="A72" s="7">
        <v>64</v>
      </c>
      <c r="B72" s="14" t="s">
        <v>24</v>
      </c>
      <c r="C72" s="15" t="s">
        <v>92</v>
      </c>
      <c r="D72" s="15">
        <v>526</v>
      </c>
      <c r="E72" s="16">
        <f t="shared" ref="E72:E89" si="6">SUM(F72:Q72)</f>
        <v>0</v>
      </c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5">
        <v>526</v>
      </c>
      <c r="T72" s="15">
        <f t="shared" ref="T72:T89" si="7">U72+AH72+AI72</f>
        <v>526</v>
      </c>
      <c r="U72" s="16">
        <f t="shared" ref="U72:U89" si="8">SUM(V72:AG72)</f>
        <v>0</v>
      </c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5">
        <v>526</v>
      </c>
      <c r="AJ72" s="30">
        <v>1</v>
      </c>
      <c r="AK72" s="17" t="s">
        <v>26</v>
      </c>
      <c r="AL72" s="17" t="s">
        <v>27</v>
      </c>
      <c r="AM72" s="15"/>
    </row>
    <row r="73" ht="46" customHeight="1" spans="1:39">
      <c r="A73" s="7">
        <v>65</v>
      </c>
      <c r="B73" s="14" t="s">
        <v>24</v>
      </c>
      <c r="C73" s="15" t="s">
        <v>93</v>
      </c>
      <c r="D73" s="15">
        <v>22.563512</v>
      </c>
      <c r="E73" s="16">
        <f t="shared" si="6"/>
        <v>0</v>
      </c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5">
        <v>22.563512</v>
      </c>
      <c r="T73" s="15">
        <f t="shared" si="7"/>
        <v>22.563512</v>
      </c>
      <c r="U73" s="16">
        <f t="shared" si="8"/>
        <v>0</v>
      </c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5">
        <v>22.563512</v>
      </c>
      <c r="AJ73" s="30">
        <v>1</v>
      </c>
      <c r="AK73" s="17" t="s">
        <v>26</v>
      </c>
      <c r="AL73" s="17" t="s">
        <v>27</v>
      </c>
      <c r="AM73" s="15"/>
    </row>
    <row r="74" ht="46" customHeight="1" spans="1:39">
      <c r="A74" s="7">
        <v>66</v>
      </c>
      <c r="B74" s="14" t="s">
        <v>24</v>
      </c>
      <c r="C74" s="15" t="s">
        <v>94</v>
      </c>
      <c r="D74" s="15">
        <v>34</v>
      </c>
      <c r="E74" s="16">
        <f t="shared" si="6"/>
        <v>0</v>
      </c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5">
        <v>34</v>
      </c>
      <c r="T74" s="15">
        <f t="shared" si="7"/>
        <v>34</v>
      </c>
      <c r="U74" s="16">
        <f t="shared" si="8"/>
        <v>0</v>
      </c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5">
        <v>34</v>
      </c>
      <c r="AJ74" s="30">
        <v>1</v>
      </c>
      <c r="AK74" s="17" t="s">
        <v>26</v>
      </c>
      <c r="AL74" s="17" t="s">
        <v>27</v>
      </c>
      <c r="AM74" s="15"/>
    </row>
    <row r="75" ht="46" customHeight="1" spans="1:39">
      <c r="A75" s="7">
        <v>67</v>
      </c>
      <c r="B75" s="14" t="s">
        <v>24</v>
      </c>
      <c r="C75" s="15" t="s">
        <v>95</v>
      </c>
      <c r="D75" s="15">
        <v>62.595541</v>
      </c>
      <c r="E75" s="16">
        <f t="shared" si="6"/>
        <v>0</v>
      </c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5">
        <v>62.595541</v>
      </c>
      <c r="T75" s="15">
        <f t="shared" si="7"/>
        <v>62.595541</v>
      </c>
      <c r="U75" s="16">
        <f t="shared" si="8"/>
        <v>0</v>
      </c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5">
        <v>62.595541</v>
      </c>
      <c r="AJ75" s="30">
        <v>1</v>
      </c>
      <c r="AK75" s="17" t="s">
        <v>26</v>
      </c>
      <c r="AL75" s="17" t="s">
        <v>27</v>
      </c>
      <c r="AM75" s="15"/>
    </row>
    <row r="76" ht="46" customHeight="1" spans="1:39">
      <c r="A76" s="7">
        <v>68</v>
      </c>
      <c r="B76" s="14" t="s">
        <v>24</v>
      </c>
      <c r="C76" s="15" t="s">
        <v>96</v>
      </c>
      <c r="D76" s="15">
        <v>12.701416</v>
      </c>
      <c r="E76" s="16">
        <f t="shared" si="6"/>
        <v>0</v>
      </c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5">
        <v>12.701416</v>
      </c>
      <c r="T76" s="15">
        <f t="shared" si="7"/>
        <v>12.701416</v>
      </c>
      <c r="U76" s="16">
        <f t="shared" si="8"/>
        <v>0</v>
      </c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5">
        <v>12.701416</v>
      </c>
      <c r="AJ76" s="30">
        <v>1</v>
      </c>
      <c r="AK76" s="17" t="s">
        <v>26</v>
      </c>
      <c r="AL76" s="17" t="s">
        <v>27</v>
      </c>
      <c r="AM76" s="15"/>
    </row>
    <row r="77" ht="46" customHeight="1" spans="1:39">
      <c r="A77" s="7">
        <v>69</v>
      </c>
      <c r="B77" s="14" t="s">
        <v>24</v>
      </c>
      <c r="C77" s="15" t="s">
        <v>97</v>
      </c>
      <c r="D77" s="15">
        <v>1.079471</v>
      </c>
      <c r="E77" s="16">
        <f t="shared" si="6"/>
        <v>0</v>
      </c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5">
        <v>1.079471</v>
      </c>
      <c r="T77" s="15">
        <f t="shared" si="7"/>
        <v>1.079471</v>
      </c>
      <c r="U77" s="16">
        <f t="shared" si="8"/>
        <v>0</v>
      </c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5">
        <v>1.079471</v>
      </c>
      <c r="AJ77" s="30">
        <v>1</v>
      </c>
      <c r="AK77" s="17" t="s">
        <v>26</v>
      </c>
      <c r="AL77" s="17" t="s">
        <v>27</v>
      </c>
      <c r="AM77" s="15"/>
    </row>
    <row r="78" ht="46" customHeight="1" spans="1:39">
      <c r="A78" s="7">
        <v>70</v>
      </c>
      <c r="B78" s="14" t="s">
        <v>24</v>
      </c>
      <c r="C78" s="15" t="s">
        <v>98</v>
      </c>
      <c r="D78" s="15">
        <v>120.275217</v>
      </c>
      <c r="E78" s="16">
        <f t="shared" si="6"/>
        <v>0</v>
      </c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5">
        <v>120.275217</v>
      </c>
      <c r="T78" s="15">
        <f t="shared" si="7"/>
        <v>120.275217</v>
      </c>
      <c r="U78" s="16">
        <f t="shared" si="8"/>
        <v>0</v>
      </c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5">
        <v>120.275217</v>
      </c>
      <c r="AJ78" s="30">
        <v>1</v>
      </c>
      <c r="AK78" s="17" t="s">
        <v>26</v>
      </c>
      <c r="AL78" s="17" t="s">
        <v>27</v>
      </c>
      <c r="AM78" s="15"/>
    </row>
    <row r="79" ht="46" customHeight="1" spans="1:39">
      <c r="A79" s="7">
        <v>71</v>
      </c>
      <c r="B79" s="14" t="s">
        <v>24</v>
      </c>
      <c r="C79" s="15" t="s">
        <v>99</v>
      </c>
      <c r="D79" s="15">
        <v>0.96</v>
      </c>
      <c r="E79" s="16">
        <f t="shared" si="6"/>
        <v>0</v>
      </c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5">
        <v>0.96</v>
      </c>
      <c r="T79" s="15">
        <f t="shared" si="7"/>
        <v>0.96</v>
      </c>
      <c r="U79" s="16">
        <f t="shared" si="8"/>
        <v>0</v>
      </c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5">
        <v>0.96</v>
      </c>
      <c r="AJ79" s="30">
        <v>1</v>
      </c>
      <c r="AK79" s="17" t="s">
        <v>26</v>
      </c>
      <c r="AL79" s="17" t="s">
        <v>27</v>
      </c>
      <c r="AM79" s="15"/>
    </row>
    <row r="80" ht="46" customHeight="1" spans="1:39">
      <c r="A80" s="7">
        <v>72</v>
      </c>
      <c r="B80" s="19" t="s">
        <v>100</v>
      </c>
      <c r="C80" s="31" t="s">
        <v>101</v>
      </c>
      <c r="D80" s="32">
        <v>27.677787</v>
      </c>
      <c r="E80" s="16">
        <f t="shared" si="6"/>
        <v>0</v>
      </c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32">
        <v>27.677787</v>
      </c>
      <c r="T80" s="15">
        <f t="shared" si="7"/>
        <v>27.055215</v>
      </c>
      <c r="U80" s="16">
        <f t="shared" si="8"/>
        <v>0</v>
      </c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5">
        <v>27.055215</v>
      </c>
      <c r="AJ80" s="40">
        <v>0.9775</v>
      </c>
      <c r="AK80" s="17" t="s">
        <v>26</v>
      </c>
      <c r="AL80" s="17" t="s">
        <v>27</v>
      </c>
      <c r="AM80" s="15"/>
    </row>
    <row r="81" ht="46" customHeight="1" spans="1:39">
      <c r="A81" s="7">
        <v>73</v>
      </c>
      <c r="B81" s="19" t="s">
        <v>100</v>
      </c>
      <c r="C81" s="33" t="s">
        <v>63</v>
      </c>
      <c r="D81" s="32">
        <v>9.875</v>
      </c>
      <c r="E81" s="16">
        <f t="shared" si="6"/>
        <v>0</v>
      </c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32">
        <v>9.875</v>
      </c>
      <c r="T81" s="15">
        <f t="shared" si="7"/>
        <v>9.875</v>
      </c>
      <c r="U81" s="16">
        <f t="shared" si="8"/>
        <v>0</v>
      </c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5">
        <v>9.875</v>
      </c>
      <c r="AJ81" s="40">
        <v>1</v>
      </c>
      <c r="AK81" s="17" t="s">
        <v>26</v>
      </c>
      <c r="AL81" s="17" t="s">
        <v>27</v>
      </c>
      <c r="AM81" s="15"/>
    </row>
    <row r="82" ht="46" customHeight="1" spans="1:39">
      <c r="A82" s="7">
        <v>74</v>
      </c>
      <c r="B82" s="19" t="s">
        <v>100</v>
      </c>
      <c r="C82" s="34" t="s">
        <v>102</v>
      </c>
      <c r="D82" s="32">
        <v>16.13</v>
      </c>
      <c r="E82" s="16">
        <f t="shared" si="6"/>
        <v>0</v>
      </c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32">
        <v>16.13</v>
      </c>
      <c r="T82" s="15">
        <f t="shared" si="7"/>
        <v>15.395</v>
      </c>
      <c r="U82" s="16">
        <f t="shared" si="8"/>
        <v>0</v>
      </c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5">
        <v>15.395</v>
      </c>
      <c r="AJ82" s="40">
        <v>0.9544</v>
      </c>
      <c r="AK82" s="17" t="s">
        <v>26</v>
      </c>
      <c r="AL82" s="17" t="s">
        <v>27</v>
      </c>
      <c r="AM82" s="15"/>
    </row>
    <row r="83" ht="46" customHeight="1" spans="1:39">
      <c r="A83" s="7">
        <v>75</v>
      </c>
      <c r="B83" s="19" t="s">
        <v>103</v>
      </c>
      <c r="C83" s="31" t="s">
        <v>104</v>
      </c>
      <c r="D83" s="32">
        <v>34.383676</v>
      </c>
      <c r="E83" s="16">
        <f t="shared" si="6"/>
        <v>0</v>
      </c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32">
        <v>34.383676</v>
      </c>
      <c r="T83" s="15">
        <f t="shared" si="7"/>
        <v>34.383676</v>
      </c>
      <c r="U83" s="16">
        <f t="shared" si="8"/>
        <v>0</v>
      </c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5">
        <v>34.383676</v>
      </c>
      <c r="AJ83" s="30">
        <f t="shared" ref="AJ83:AJ89" si="9">AI83/D83</f>
        <v>1</v>
      </c>
      <c r="AK83" s="17" t="s">
        <v>26</v>
      </c>
      <c r="AL83" s="17" t="s">
        <v>27</v>
      </c>
      <c r="AM83" s="15"/>
    </row>
    <row r="84" ht="46" customHeight="1" spans="1:39">
      <c r="A84" s="7">
        <v>76</v>
      </c>
      <c r="B84" s="19" t="s">
        <v>103</v>
      </c>
      <c r="C84" s="33" t="s">
        <v>63</v>
      </c>
      <c r="D84" s="32">
        <v>9.9</v>
      </c>
      <c r="E84" s="16">
        <f t="shared" si="6"/>
        <v>0</v>
      </c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32">
        <v>9.9</v>
      </c>
      <c r="T84" s="15">
        <f t="shared" si="7"/>
        <v>9.9</v>
      </c>
      <c r="U84" s="16">
        <f t="shared" si="8"/>
        <v>0</v>
      </c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5">
        <v>9.9</v>
      </c>
      <c r="AJ84" s="30">
        <f t="shared" si="9"/>
        <v>1</v>
      </c>
      <c r="AK84" s="17" t="s">
        <v>26</v>
      </c>
      <c r="AL84" s="17" t="s">
        <v>27</v>
      </c>
      <c r="AM84" s="15"/>
    </row>
    <row r="85" ht="46" customHeight="1" spans="1:39">
      <c r="A85" s="7">
        <v>77</v>
      </c>
      <c r="B85" s="19" t="s">
        <v>103</v>
      </c>
      <c r="C85" s="34" t="s">
        <v>105</v>
      </c>
      <c r="D85" s="32">
        <v>16.13</v>
      </c>
      <c r="E85" s="16">
        <f t="shared" si="6"/>
        <v>0</v>
      </c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32">
        <v>16.13</v>
      </c>
      <c r="T85" s="15">
        <f t="shared" si="7"/>
        <v>15.395</v>
      </c>
      <c r="U85" s="16">
        <f t="shared" si="8"/>
        <v>0</v>
      </c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5">
        <v>15.395</v>
      </c>
      <c r="AJ85" s="30">
        <f t="shared" si="9"/>
        <v>0.954432734035958</v>
      </c>
      <c r="AK85" s="17" t="s">
        <v>26</v>
      </c>
      <c r="AL85" s="17" t="s">
        <v>27</v>
      </c>
      <c r="AM85" s="15"/>
    </row>
    <row r="86" ht="46" customHeight="1" spans="1:268">
      <c r="A86" s="7">
        <v>78</v>
      </c>
      <c r="B86" s="35" t="s">
        <v>106</v>
      </c>
      <c r="C86" s="35" t="s">
        <v>107</v>
      </c>
      <c r="D86" s="36">
        <v>80.125366</v>
      </c>
      <c r="E86" s="16">
        <f t="shared" si="6"/>
        <v>0</v>
      </c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36">
        <v>80.125366</v>
      </c>
      <c r="T86" s="15">
        <f t="shared" si="7"/>
        <v>80.125366</v>
      </c>
      <c r="U86" s="16">
        <f t="shared" si="8"/>
        <v>0</v>
      </c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36">
        <v>80.125366</v>
      </c>
      <c r="AJ86" s="29">
        <f t="shared" si="9"/>
        <v>1</v>
      </c>
      <c r="AK86" s="16" t="s">
        <v>26</v>
      </c>
      <c r="AL86" s="16" t="s">
        <v>27</v>
      </c>
      <c r="AM86" s="15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  <c r="IS86" s="6"/>
      <c r="IT86" s="6"/>
      <c r="IU86" s="6"/>
      <c r="IV86" s="6"/>
      <c r="IW86" s="6"/>
      <c r="IX86" s="6"/>
      <c r="IY86" s="6"/>
      <c r="IZ86" s="6"/>
      <c r="JA86" s="6"/>
      <c r="JB86" s="6"/>
      <c r="JC86" s="6"/>
      <c r="JD86" s="6"/>
      <c r="JE86" s="6"/>
      <c r="JF86" s="6"/>
      <c r="JG86" s="6"/>
      <c r="JH86" s="6"/>
    </row>
    <row r="87" ht="46" customHeight="1" spans="1:39">
      <c r="A87" s="7">
        <v>79</v>
      </c>
      <c r="B87" s="18" t="s">
        <v>106</v>
      </c>
      <c r="C87" s="18" t="s">
        <v>63</v>
      </c>
      <c r="D87" s="8">
        <v>5.5</v>
      </c>
      <c r="E87" s="16">
        <f t="shared" si="6"/>
        <v>0</v>
      </c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8">
        <v>5.5</v>
      </c>
      <c r="T87" s="15">
        <f t="shared" si="7"/>
        <v>5.5</v>
      </c>
      <c r="U87" s="16">
        <f t="shared" si="8"/>
        <v>0</v>
      </c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8">
        <v>5.5</v>
      </c>
      <c r="AJ87" s="30">
        <f t="shared" si="9"/>
        <v>1</v>
      </c>
      <c r="AK87" s="17" t="s">
        <v>26</v>
      </c>
      <c r="AL87" s="17" t="s">
        <v>27</v>
      </c>
      <c r="AM87" s="15"/>
    </row>
    <row r="88" ht="46" customHeight="1" spans="1:39">
      <c r="A88" s="7">
        <v>80</v>
      </c>
      <c r="B88" s="18" t="s">
        <v>106</v>
      </c>
      <c r="C88" s="18" t="s">
        <v>108</v>
      </c>
      <c r="D88" s="8">
        <v>6.119</v>
      </c>
      <c r="E88" s="16">
        <f t="shared" si="6"/>
        <v>0</v>
      </c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8">
        <v>6.119</v>
      </c>
      <c r="T88" s="15">
        <f t="shared" si="7"/>
        <v>6.119</v>
      </c>
      <c r="U88" s="16">
        <f t="shared" si="8"/>
        <v>0</v>
      </c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8">
        <v>6.119</v>
      </c>
      <c r="AJ88" s="30">
        <f t="shared" si="9"/>
        <v>1</v>
      </c>
      <c r="AK88" s="17" t="s">
        <v>26</v>
      </c>
      <c r="AL88" s="17" t="s">
        <v>27</v>
      </c>
      <c r="AM88" s="15"/>
    </row>
    <row r="89" ht="46" customHeight="1" spans="1:39">
      <c r="A89" s="7">
        <v>81</v>
      </c>
      <c r="B89" s="19" t="s">
        <v>58</v>
      </c>
      <c r="C89" s="15" t="s">
        <v>109</v>
      </c>
      <c r="D89" s="15">
        <v>70.428324</v>
      </c>
      <c r="E89" s="16">
        <f t="shared" si="6"/>
        <v>0</v>
      </c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5">
        <v>70.428324</v>
      </c>
      <c r="T89" s="15">
        <f t="shared" si="7"/>
        <v>66.314378</v>
      </c>
      <c r="U89" s="16">
        <f t="shared" si="8"/>
        <v>0</v>
      </c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5">
        <v>66.314378</v>
      </c>
      <c r="AJ89" s="30">
        <f t="shared" si="9"/>
        <v>0.941586768414367</v>
      </c>
      <c r="AK89" s="17" t="s">
        <v>26</v>
      </c>
      <c r="AL89" s="17" t="s">
        <v>27</v>
      </c>
      <c r="AM89" s="15"/>
    </row>
    <row r="90" ht="22" customHeight="1" spans="3:19">
      <c r="C90" s="37" t="s">
        <v>110</v>
      </c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</row>
    <row r="94" spans="4:4">
      <c r="D94" s="39"/>
    </row>
  </sheetData>
  <autoFilter ref="A7:JH94">
    <extLst/>
  </autoFilter>
  <mergeCells count="31">
    <mergeCell ref="A1:C1"/>
    <mergeCell ref="A2:AM2"/>
    <mergeCell ref="AK3:AM3"/>
    <mergeCell ref="D4:S4"/>
    <mergeCell ref="T4:AI4"/>
    <mergeCell ref="E5:Q5"/>
    <mergeCell ref="U5:AG5"/>
    <mergeCell ref="F6:H6"/>
    <mergeCell ref="I6:K6"/>
    <mergeCell ref="L6:N6"/>
    <mergeCell ref="O6:Q6"/>
    <mergeCell ref="V6:X6"/>
    <mergeCell ref="Y6:AA6"/>
    <mergeCell ref="AB6:AD6"/>
    <mergeCell ref="AE6:AG6"/>
    <mergeCell ref="C90:S90"/>
    <mergeCell ref="A4:A7"/>
    <mergeCell ref="B4:B7"/>
    <mergeCell ref="C4:C7"/>
    <mergeCell ref="D5:D7"/>
    <mergeCell ref="E6:E7"/>
    <mergeCell ref="R5:R7"/>
    <mergeCell ref="S5:S7"/>
    <mergeCell ref="T5:T7"/>
    <mergeCell ref="U6:U7"/>
    <mergeCell ref="AH5:AH7"/>
    <mergeCell ref="AI5:AI7"/>
    <mergeCell ref="AJ4:AJ7"/>
    <mergeCell ref="AK4:AK7"/>
    <mergeCell ref="AL4:AL7"/>
    <mergeCell ref="AM4:AM7"/>
  </mergeCells>
  <printOptions horizontalCentered="1"/>
  <pageMargins left="0.224277517926975" right="0.169423257741402" top="0.393700787401575" bottom="0.275659983552347" header="0.311072205933999" footer="0.311072205933999"/>
  <pageSetup paperSize="9" scale="1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附件1部门自评--预算部门具体项目汇总表 (不含涉密)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DELL</cp:lastModifiedBy>
  <cp:revision>0</cp:revision>
  <dcterms:created xsi:type="dcterms:W3CDTF">2022-10-21T02:56:00Z</dcterms:created>
  <dcterms:modified xsi:type="dcterms:W3CDTF">2025-02-28T07:22:59Z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E3840582567A41F3975BAA2469BCA865_12</vt:lpwstr>
  </property>
</Properties>
</file>