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唐中心校各校2018预算公开\"/>
    </mc:Choice>
  </mc:AlternateContent>
  <bookViews>
    <workbookView xWindow="0" yWindow="0" windowWidth="20385" windowHeight="852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F6" i="7"/>
  <c r="C3" i="7"/>
  <c r="D2" i="7"/>
  <c r="B2" i="7"/>
  <c r="F1" i="7"/>
  <c r="E1" i="7"/>
  <c r="D1" i="7"/>
  <c r="C1" i="7"/>
  <c r="B1" i="7"/>
  <c r="D9" i="6"/>
  <c r="D8" i="6"/>
  <c r="D7" i="6" s="1"/>
  <c r="D6" i="6" s="1"/>
  <c r="F7" i="6"/>
  <c r="F6" i="6" s="1"/>
  <c r="E7" i="6"/>
  <c r="E6" i="6" s="1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F7" i="3"/>
  <c r="F6" i="3" s="1"/>
  <c r="E7" i="3"/>
  <c r="E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E7" i="5"/>
  <c r="E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D7" i="5" l="1"/>
  <c r="D6" i="5" s="1"/>
  <c r="D7" i="7"/>
  <c r="D6" i="7"/>
  <c r="D7" i="3"/>
  <c r="D6" i="3" s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<sst xmlns="http://schemas.openxmlformats.org/spreadsheetml/2006/main" count="462" uniqueCount="199">
  <si>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</si>
  <si>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部门编码及名称：[401005003005]唐山市丰南区张山庄小学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</si>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</sst>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</v>
      </c>
      <c r="B2" s="24" t="s">
        <v>2</v>
      </c>
      <c r="C2" s="23" t="str">
        <f>""</f>
        <v/>
      </c>
      <c r="D2" s="14" t="s">
        <v>2</v>
      </c>
      <c r="E2" s="14" t="s">
        <v>3</v>
      </c>
    </row>
    <row r="3" spans="1:5" s="12" customFormat="1" ht="15" customHeight="1" x14ac:dyDescent="0.2">
      <c r="A3" s="26" t="s">
        <v>4</v>
      </c>
      <c r="B3" s="26" t="s">
        <v>5</v>
      </c>
      <c r="C3" s="26" t="s">
        <v>6</v>
      </c>
      <c r="D3" s="26" t="s">
        <v>7</v>
      </c>
      <c r="E3" s="26" t="str">
        <f>""</f>
        <v/>
      </c>
    </row>
    <row r="4" spans="1:5" s="12" customFormat="1" ht="30" customHeight="1" x14ac:dyDescent="0.2">
      <c r="A4" s="26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</row>
    <row r="6" spans="1:5" ht="16.5" customHeight="1" x14ac:dyDescent="0.2">
      <c r="A6" s="5">
        <v>1</v>
      </c>
      <c r="B6" s="6" t="s">
        <v>15</v>
      </c>
      <c r="C6" s="7">
        <v>205.89</v>
      </c>
      <c r="D6" s="6" t="s">
        <v>16</v>
      </c>
      <c r="E6" s="7">
        <v>0</v>
      </c>
    </row>
    <row r="7" spans="1:5" ht="16.5" customHeight="1" x14ac:dyDescent="0.2">
      <c r="A7" s="5">
        <v>2</v>
      </c>
      <c r="B7" s="6" t="s">
        <v>17</v>
      </c>
      <c r="C7" s="7"/>
      <c r="D7" s="6" t="s">
        <v>18</v>
      </c>
      <c r="E7" s="7">
        <v>0</v>
      </c>
    </row>
    <row r="8" spans="1:5" ht="16.5" customHeight="1" x14ac:dyDescent="0.2">
      <c r="A8" s="5">
        <v>3</v>
      </c>
      <c r="B8" s="6" t="s">
        <v>19</v>
      </c>
      <c r="C8" s="7">
        <v>0</v>
      </c>
      <c r="D8" s="6" t="s">
        <v>20</v>
      </c>
      <c r="E8" s="7">
        <v>0</v>
      </c>
    </row>
    <row r="9" spans="1:5" ht="16.5" customHeight="1" x14ac:dyDescent="0.2">
      <c r="A9" s="5">
        <v>4</v>
      </c>
      <c r="B9" s="6" t="s">
        <v>21</v>
      </c>
      <c r="C9" s="7">
        <v>0</v>
      </c>
      <c r="D9" s="6" t="s">
        <v>22</v>
      </c>
      <c r="E9" s="7">
        <v>0</v>
      </c>
    </row>
    <row r="10" spans="1:5" ht="16.5" customHeight="1" x14ac:dyDescent="0.2">
      <c r="A10" s="5">
        <v>5</v>
      </c>
      <c r="B10" s="6" t="s">
        <v>23</v>
      </c>
      <c r="C10" s="7">
        <v>0</v>
      </c>
      <c r="D10" s="6" t="s">
        <v>24</v>
      </c>
      <c r="E10" s="7">
        <v>205.89</v>
      </c>
    </row>
    <row r="11" spans="1:5" ht="16.5" customHeight="1" x14ac:dyDescent="0.2">
      <c r="A11" s="5">
        <v>6</v>
      </c>
      <c r="B11" s="6" t="s">
        <v>25</v>
      </c>
      <c r="C11" s="7">
        <v>0</v>
      </c>
      <c r="D11" s="6" t="s">
        <v>26</v>
      </c>
      <c r="E11" s="7">
        <v>0</v>
      </c>
    </row>
    <row r="12" spans="1:5" ht="16.5" customHeight="1" x14ac:dyDescent="0.2">
      <c r="A12" s="5">
        <v>7</v>
      </c>
      <c r="B12" s="6" t="s">
        <v>27</v>
      </c>
      <c r="C12" s="7">
        <v>0</v>
      </c>
      <c r="D12" s="6" t="s">
        <v>28</v>
      </c>
      <c r="E12" s="7">
        <v>0</v>
      </c>
    </row>
    <row r="13" spans="1:5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</row>
    <row r="14" spans="1:5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</row>
    <row r="15" spans="1:5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</row>
    <row r="16" spans="1:5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</row>
    <row r="17" spans="1:5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</row>
    <row r="18" spans="1:5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</row>
    <row r="19" spans="1:5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</row>
    <row r="20" spans="1:5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</row>
    <row r="21" spans="1:5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</row>
    <row r="22" spans="1:5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</row>
    <row r="23" spans="1:5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</row>
    <row r="24" spans="1:5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</row>
    <row r="25" spans="1:5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</row>
    <row r="26" spans="1:5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</row>
    <row r="27" spans="1:5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</row>
    <row r="28" spans="1:5" ht="16.5" customHeight="1" x14ac:dyDescent="0.2">
      <c r="A28" s="5">
        <v>23</v>
      </c>
      <c r="B28" s="6" t="s">
        <v>45</v>
      </c>
      <c r="C28" s="7">
        <f>C6+C7+C8+C10+C11+C12</f>
        <v>205.89</v>
      </c>
      <c r="D28" s="6" t="s">
        <v>46</v>
      </c>
      <c r="E28" s="7">
        <f>E10</f>
        <v>205.89</v>
      </c>
    </row>
    <row r="29" spans="1:5" ht="16.5" customHeight="1" x14ac:dyDescent="0.2">
      <c r="A29" s="5">
        <v>24</v>
      </c>
      <c r="B29" s="6" t="s">
        <v>47</v>
      </c>
      <c r="C29" s="7">
        <v>0</v>
      </c>
      <c r="D29" s="6" t="s">
        <v>48</v>
      </c>
      <c r="E29" s="7">
        <v>0</v>
      </c>
    </row>
    <row r="30" spans="1:5" ht="16.5" customHeight="1" x14ac:dyDescent="0.2">
      <c r="A30" s="5">
        <v>25</v>
      </c>
      <c r="B30" s="6" t="s">
        <v>49</v>
      </c>
      <c r="C30" s="7">
        <v>0</v>
      </c>
      <c r="D30" s="6" t="s">
        <v>50</v>
      </c>
      <c r="E30" s="7">
        <v>0</v>
      </c>
    </row>
    <row r="31" spans="1:5" ht="16.5" customHeight="1" x14ac:dyDescent="0.2">
      <c r="A31" s="5">
        <v>26</v>
      </c>
      <c r="B31" s="6" t="s">
        <v>51</v>
      </c>
      <c r="C31" s="7">
        <f>C28+C29+C30</f>
        <v>205.89</v>
      </c>
      <c r="D31" s="6" t="s">
        <v>51</v>
      </c>
      <c r="E31" s="7">
        <f>E28</f>
        <v>205.89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H16" sqref="H16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52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53</v>
      </c>
      <c r="G2" s="28" t="str">
        <f>""</f>
        <v/>
      </c>
      <c r="H2" s="29" t="s">
        <v>2</v>
      </c>
      <c r="I2" s="28" t="str">
        <f>""</f>
        <v/>
      </c>
      <c r="J2" s="29" t="s">
        <v>3</v>
      </c>
      <c r="K2" s="28" t="str">
        <f>""</f>
        <v/>
      </c>
    </row>
    <row r="3" spans="1:11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55</v>
      </c>
      <c r="E3" s="26" t="s">
        <v>56</v>
      </c>
      <c r="F3" s="26" t="s">
        <v>57</v>
      </c>
      <c r="G3" s="26" t="s">
        <v>58</v>
      </c>
      <c r="H3" s="26" t="str">
        <f>""</f>
        <v/>
      </c>
      <c r="I3" s="26" t="s">
        <v>59</v>
      </c>
      <c r="J3" s="26" t="s">
        <v>60</v>
      </c>
      <c r="K3" s="26" t="s">
        <v>61</v>
      </c>
    </row>
    <row r="4" spans="1:11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64</v>
      </c>
      <c r="F4" s="26" t="s">
        <v>65</v>
      </c>
      <c r="G4" s="15" t="s">
        <v>64</v>
      </c>
      <c r="H4" s="15" t="s">
        <v>66</v>
      </c>
      <c r="I4" s="26" t="str">
        <f>""</f>
        <v/>
      </c>
      <c r="J4" s="26" t="str">
        <f>""</f>
        <v/>
      </c>
      <c r="K4" s="26" t="s">
        <v>67</v>
      </c>
    </row>
    <row r="5" spans="1:11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  <c r="J5" s="16" t="s">
        <v>72</v>
      </c>
      <c r="K5" s="16" t="s">
        <v>73</v>
      </c>
    </row>
    <row r="6" spans="1:11" ht="18" customHeight="1" x14ac:dyDescent="0.2">
      <c r="A6" s="5">
        <v>1</v>
      </c>
      <c r="B6" s="6" t="s">
        <v>29</v>
      </c>
      <c r="C6" s="10" t="s">
        <v>74</v>
      </c>
      <c r="D6" s="7">
        <f>D7</f>
        <v>205.89</v>
      </c>
      <c r="E6" s="7">
        <f>E7</f>
        <v>205.89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75</v>
      </c>
      <c r="C7" s="6" t="s">
        <v>76</v>
      </c>
      <c r="D7" s="7">
        <f>D8+D9</f>
        <v>205.89</v>
      </c>
      <c r="E7" s="7">
        <f>E8+E9</f>
        <v>205.89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77</v>
      </c>
      <c r="C8" s="6" t="s">
        <v>78</v>
      </c>
      <c r="D8" s="7">
        <f>E8</f>
        <v>24.13</v>
      </c>
      <c r="E8" s="7">
        <v>24.13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ht="15" customHeight="1" x14ac:dyDescent="0.2">
      <c r="A9" s="5">
        <v>8</v>
      </c>
      <c r="B9" s="6" t="s">
        <v>79</v>
      </c>
      <c r="C9" s="6" t="s">
        <v>80</v>
      </c>
      <c r="D9" s="7">
        <f>E9</f>
        <v>181.76</v>
      </c>
      <c r="E9" s="7">
        <v>181.76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81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53</v>
      </c>
      <c r="F2" s="29" t="s">
        <v>2</v>
      </c>
      <c r="G2" s="28" t="str">
        <f>""</f>
        <v/>
      </c>
      <c r="H2" s="29" t="s">
        <v>3</v>
      </c>
      <c r="I2" s="28" t="str">
        <f>""</f>
        <v/>
      </c>
    </row>
    <row r="3" spans="1:9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82</v>
      </c>
      <c r="E3" s="26" t="s">
        <v>83</v>
      </c>
      <c r="F3" s="26" t="s">
        <v>84</v>
      </c>
      <c r="G3" s="26" t="s">
        <v>85</v>
      </c>
      <c r="H3" s="26" t="s">
        <v>86</v>
      </c>
      <c r="I3" s="26" t="s">
        <v>87</v>
      </c>
    </row>
    <row r="4" spans="1:9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">
        <v>65</v>
      </c>
      <c r="F4" s="26" t="s">
        <v>88</v>
      </c>
      <c r="G4" s="26" t="str">
        <f>""</f>
        <v/>
      </c>
      <c r="H4" s="26" t="str">
        <f>""</f>
        <v/>
      </c>
      <c r="I4" s="26" t="s">
        <v>67</v>
      </c>
    </row>
    <row r="5" spans="1:9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  <c r="I5" s="16" t="s">
        <v>71</v>
      </c>
    </row>
    <row r="6" spans="1:9" ht="15" customHeight="1" x14ac:dyDescent="0.2">
      <c r="A6" s="5">
        <v>1</v>
      </c>
      <c r="B6" s="6" t="s">
        <v>29</v>
      </c>
      <c r="C6" s="10" t="s">
        <v>74</v>
      </c>
      <c r="D6" s="7">
        <f>D7</f>
        <v>205.89</v>
      </c>
      <c r="E6" s="7">
        <f>E7</f>
        <v>188.47</v>
      </c>
      <c r="F6" s="7">
        <f>F7</f>
        <v>17.420000000000002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75</v>
      </c>
      <c r="C7" s="6" t="s">
        <v>76</v>
      </c>
      <c r="D7" s="7">
        <f>D8+D9</f>
        <v>205.89</v>
      </c>
      <c r="E7" s="7">
        <f>E8+E9</f>
        <v>188.47</v>
      </c>
      <c r="F7" s="7">
        <f>F8+F9</f>
        <v>17.420000000000002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77</v>
      </c>
      <c r="C8" s="6" t="s">
        <v>78</v>
      </c>
      <c r="D8" s="7">
        <f>E8+F8</f>
        <v>24.130000000000003</v>
      </c>
      <c r="E8" s="7">
        <v>6.71</v>
      </c>
      <c r="F8" s="7">
        <v>17.420000000000002</v>
      </c>
      <c r="G8" s="7">
        <v>0</v>
      </c>
      <c r="H8" s="7">
        <v>0</v>
      </c>
      <c r="I8" s="7">
        <v>0</v>
      </c>
    </row>
    <row r="9" spans="1:9" ht="15" customHeight="1" x14ac:dyDescent="0.2">
      <c r="A9" s="5">
        <v>8</v>
      </c>
      <c r="B9" s="6" t="s">
        <v>79</v>
      </c>
      <c r="C9" s="6" t="s">
        <v>80</v>
      </c>
      <c r="D9" s="7">
        <f>E9+F9</f>
        <v>181.76</v>
      </c>
      <c r="E9" s="7">
        <v>181.76</v>
      </c>
      <c r="F9" s="7"/>
      <c r="G9" s="7">
        <v>0</v>
      </c>
      <c r="H9" s="7">
        <v>0</v>
      </c>
      <c r="I9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89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</v>
      </c>
      <c r="B2" s="23" t="str">
        <f>""</f>
        <v/>
      </c>
      <c r="C2" s="23" t="str">
        <f>""</f>
        <v/>
      </c>
      <c r="D2" s="23" t="str">
        <f>""</f>
        <v/>
      </c>
      <c r="E2" s="24" t="s">
        <v>2</v>
      </c>
      <c r="F2" s="23" t="str">
        <f>""</f>
        <v/>
      </c>
      <c r="G2" s="24" t="s">
        <v>3</v>
      </c>
      <c r="H2" s="23" t="str">
        <f>""</f>
        <v/>
      </c>
    </row>
    <row r="3" spans="1:8" s="12" customFormat="1" ht="18" customHeight="1" x14ac:dyDescent="0.2">
      <c r="A3" s="26" t="s">
        <v>4</v>
      </c>
      <c r="B3" s="26" t="s">
        <v>5</v>
      </c>
      <c r="C3" s="26" t="str">
        <f>""</f>
        <v/>
      </c>
      <c r="D3" s="26" t="s">
        <v>7</v>
      </c>
      <c r="E3" s="26" t="s">
        <v>58</v>
      </c>
      <c r="F3" s="26" t="s">
        <v>59</v>
      </c>
      <c r="G3" s="26" t="s">
        <v>60</v>
      </c>
      <c r="H3" s="26" t="s">
        <v>61</v>
      </c>
    </row>
    <row r="4" spans="1:8" s="12" customFormat="1" ht="30" customHeight="1" x14ac:dyDescent="0.2">
      <c r="A4" s="26" t="s">
        <v>8</v>
      </c>
      <c r="B4" s="15" t="s">
        <v>9</v>
      </c>
      <c r="C4" s="15" t="s">
        <v>90</v>
      </c>
      <c r="D4" s="15" t="s">
        <v>9</v>
      </c>
      <c r="E4" s="15" t="s">
        <v>74</v>
      </c>
      <c r="F4" s="15" t="s">
        <v>91</v>
      </c>
      <c r="G4" s="15" t="s">
        <v>92</v>
      </c>
      <c r="H4" s="15" t="s">
        <v>93</v>
      </c>
    </row>
    <row r="5" spans="1:8" s="12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  <c r="H5" s="16" t="s">
        <v>70</v>
      </c>
    </row>
    <row r="6" spans="1:8" ht="16.5" customHeight="1" x14ac:dyDescent="0.2">
      <c r="A6" s="5">
        <v>1</v>
      </c>
      <c r="B6" s="6" t="s">
        <v>94</v>
      </c>
      <c r="C6" s="7">
        <v>205.89</v>
      </c>
      <c r="D6" s="6" t="s">
        <v>16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95</v>
      </c>
      <c r="C7" s="7"/>
      <c r="D7" s="6" t="s">
        <v>18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96</v>
      </c>
      <c r="C8" s="7">
        <v>0</v>
      </c>
      <c r="D8" s="6" t="s">
        <v>20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29</v>
      </c>
      <c r="C9" s="7" t="s">
        <v>29</v>
      </c>
      <c r="D9" s="6" t="s">
        <v>22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29</v>
      </c>
      <c r="C10" s="7" t="s">
        <v>29</v>
      </c>
      <c r="D10" s="6" t="s">
        <v>24</v>
      </c>
      <c r="E10" s="7">
        <f>SUM(F10:H10)</f>
        <v>205.89</v>
      </c>
      <c r="F10" s="7">
        <v>205.89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29</v>
      </c>
      <c r="C11" s="7" t="s">
        <v>29</v>
      </c>
      <c r="D11" s="6" t="s">
        <v>26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29</v>
      </c>
      <c r="C12" s="7" t="s">
        <v>29</v>
      </c>
      <c r="D12" s="6" t="s">
        <v>28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29</v>
      </c>
      <c r="C13" s="7" t="s">
        <v>29</v>
      </c>
      <c r="D13" s="6" t="s">
        <v>30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29</v>
      </c>
      <c r="C14" s="7" t="s">
        <v>29</v>
      </c>
      <c r="D14" s="6" t="s">
        <v>31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29</v>
      </c>
      <c r="C15" s="7" t="s">
        <v>29</v>
      </c>
      <c r="D15" s="6" t="s">
        <v>32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29</v>
      </c>
      <c r="C16" s="7" t="s">
        <v>29</v>
      </c>
      <c r="D16" s="6" t="s">
        <v>33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29</v>
      </c>
      <c r="C17" s="7" t="s">
        <v>29</v>
      </c>
      <c r="D17" s="6" t="s">
        <v>34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29</v>
      </c>
      <c r="C18" s="7" t="s">
        <v>29</v>
      </c>
      <c r="D18" s="6" t="s">
        <v>35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29</v>
      </c>
      <c r="C19" s="7" t="s">
        <v>29</v>
      </c>
      <c r="D19" s="6" t="s">
        <v>36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29</v>
      </c>
      <c r="C20" s="7" t="s">
        <v>29</v>
      </c>
      <c r="D20" s="6" t="s">
        <v>37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29</v>
      </c>
      <c r="C21" s="7" t="s">
        <v>29</v>
      </c>
      <c r="D21" s="6" t="s">
        <v>38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29</v>
      </c>
      <c r="C22" s="7" t="s">
        <v>29</v>
      </c>
      <c r="D22" s="6" t="s">
        <v>39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29</v>
      </c>
      <c r="C23" s="7" t="s">
        <v>29</v>
      </c>
      <c r="D23" s="6" t="s">
        <v>40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29</v>
      </c>
      <c r="C24" s="7" t="s">
        <v>29</v>
      </c>
      <c r="D24" s="6" t="s">
        <v>41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29</v>
      </c>
      <c r="C25" s="7" t="s">
        <v>29</v>
      </c>
      <c r="D25" s="6" t="s">
        <v>42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29</v>
      </c>
      <c r="C26" s="7" t="s">
        <v>29</v>
      </c>
      <c r="D26" s="6" t="s">
        <v>43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29</v>
      </c>
      <c r="C27" s="7" t="s">
        <v>29</v>
      </c>
      <c r="D27" s="6" t="s">
        <v>44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45</v>
      </c>
      <c r="C28" s="7">
        <f>C6</f>
        <v>205.89</v>
      </c>
      <c r="D28" s="6" t="s">
        <v>46</v>
      </c>
      <c r="E28" s="7">
        <f>F28</f>
        <v>205.89</v>
      </c>
      <c r="F28" s="7">
        <f>F10</f>
        <v>205.89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97</v>
      </c>
      <c r="C29" s="7">
        <v>0</v>
      </c>
      <c r="D29" s="6" t="s">
        <v>50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51</v>
      </c>
      <c r="C30" s="7">
        <f>C28</f>
        <v>205.89</v>
      </c>
      <c r="D30" s="6" t="s">
        <v>51</v>
      </c>
      <c r="E30" s="7">
        <f>F30</f>
        <v>205.89</v>
      </c>
      <c r="F30" s="7">
        <f>F28</f>
        <v>205.89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abSelected="1" workbookViewId="0">
      <selection activeCell="H16" sqref="H16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D7</f>
        <v>205.89</v>
      </c>
      <c r="E6" s="7">
        <f>E7</f>
        <v>188.47</v>
      </c>
      <c r="F6" s="7">
        <f>F7</f>
        <v>17.420000000000002</v>
      </c>
    </row>
    <row r="7" spans="1:6" ht="15" customHeight="1" x14ac:dyDescent="0.2">
      <c r="A7" s="5">
        <v>2</v>
      </c>
      <c r="B7" s="6" t="s">
        <v>75</v>
      </c>
      <c r="C7" s="6" t="s">
        <v>76</v>
      </c>
      <c r="D7" s="7">
        <f>D8+D9</f>
        <v>205.89</v>
      </c>
      <c r="E7" s="7">
        <f>E8+E9</f>
        <v>188.47</v>
      </c>
      <c r="F7" s="7">
        <f>F8+F9</f>
        <v>17.420000000000002</v>
      </c>
    </row>
    <row r="8" spans="1:6" ht="15" customHeight="1" x14ac:dyDescent="0.2">
      <c r="A8" s="5">
        <v>7</v>
      </c>
      <c r="B8" s="6" t="s">
        <v>77</v>
      </c>
      <c r="C8" s="6" t="s">
        <v>78</v>
      </c>
      <c r="D8" s="7">
        <f>SUM(E8:F8)</f>
        <v>24.130000000000003</v>
      </c>
      <c r="E8" s="7">
        <v>6.71</v>
      </c>
      <c r="F8" s="7">
        <v>17.420000000000002</v>
      </c>
    </row>
    <row r="9" spans="1:6" ht="15" customHeight="1" x14ac:dyDescent="0.2">
      <c r="A9" s="5">
        <v>8</v>
      </c>
      <c r="B9" s="6" t="s">
        <v>79</v>
      </c>
      <c r="C9" s="6" t="s">
        <v>80</v>
      </c>
      <c r="D9" s="7">
        <f>SUM(E9:F9)</f>
        <v>181.76</v>
      </c>
      <c r="E9" s="7">
        <v>181.76</v>
      </c>
      <c r="F9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6" sqref="H16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99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83</v>
      </c>
      <c r="E3" s="26" t="s">
        <v>83</v>
      </c>
      <c r="F3" s="26" t="s">
        <v>84</v>
      </c>
    </row>
    <row r="4" spans="1:6" s="9" customFormat="1" ht="25.5" customHeight="1" x14ac:dyDescent="0.2">
      <c r="A4" s="26" t="s">
        <v>8</v>
      </c>
      <c r="B4" s="15" t="s">
        <v>100</v>
      </c>
      <c r="C4" s="15" t="s">
        <v>63</v>
      </c>
      <c r="D4" s="15" t="s">
        <v>74</v>
      </c>
      <c r="E4" s="15" t="s">
        <v>101</v>
      </c>
      <c r="F4" s="15" t="s">
        <v>102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v>1</v>
      </c>
      <c r="B6" s="6" t="s">
        <v>29</v>
      </c>
      <c r="C6" s="10" t="s">
        <v>74</v>
      </c>
      <c r="D6" s="7">
        <f>SUM(E6:F6)</f>
        <v>188.47000000000003</v>
      </c>
      <c r="E6" s="7">
        <f>E7+E40</f>
        <v>150.99000000000004</v>
      </c>
      <c r="F6" s="7">
        <f>F19+F46</f>
        <v>37.480000000000004</v>
      </c>
    </row>
    <row r="7" spans="1:6" ht="18" customHeight="1" x14ac:dyDescent="0.2">
      <c r="A7" s="5">
        <v>2</v>
      </c>
      <c r="B7" s="6" t="s">
        <v>103</v>
      </c>
      <c r="C7" s="6" t="s">
        <v>104</v>
      </c>
      <c r="D7" s="7">
        <f t="shared" ref="D7:D48" si="0">SUM(E7:F7)</f>
        <v>150.94000000000003</v>
      </c>
      <c r="E7" s="7">
        <f>SUM(E8:E18)</f>
        <v>150.94000000000003</v>
      </c>
      <c r="F7" s="7"/>
    </row>
    <row r="8" spans="1:6" ht="18" customHeight="1" x14ac:dyDescent="0.2">
      <c r="A8" s="5">
        <v>3</v>
      </c>
      <c r="B8" s="6" t="s">
        <v>105</v>
      </c>
      <c r="C8" s="6" t="s">
        <v>106</v>
      </c>
      <c r="D8" s="7">
        <f t="shared" si="0"/>
        <v>45.1</v>
      </c>
      <c r="E8" s="7">
        <v>45.1</v>
      </c>
      <c r="F8" s="7"/>
    </row>
    <row r="9" spans="1:6" ht="18" customHeight="1" x14ac:dyDescent="0.2">
      <c r="A9" s="5">
        <v>4</v>
      </c>
      <c r="B9" s="6" t="s">
        <v>107</v>
      </c>
      <c r="C9" s="6" t="s">
        <v>108</v>
      </c>
      <c r="D9" s="7">
        <f t="shared" si="0"/>
        <v>15.42</v>
      </c>
      <c r="E9" s="7">
        <v>15.42</v>
      </c>
      <c r="F9" s="7"/>
    </row>
    <row r="10" spans="1:6" ht="18" customHeight="1" x14ac:dyDescent="0.2">
      <c r="A10" s="5">
        <v>5</v>
      </c>
      <c r="B10" s="6" t="s">
        <v>109</v>
      </c>
      <c r="C10" s="6" t="s">
        <v>110</v>
      </c>
      <c r="D10" s="7">
        <f t="shared" si="0"/>
        <v>5.5</v>
      </c>
      <c r="E10" s="7">
        <v>5.5</v>
      </c>
      <c r="F10" s="7"/>
    </row>
    <row r="11" spans="1:6" ht="18" customHeight="1" x14ac:dyDescent="0.2">
      <c r="A11" s="5">
        <v>6</v>
      </c>
      <c r="B11" s="6" t="s">
        <v>111</v>
      </c>
      <c r="C11" s="6" t="s">
        <v>112</v>
      </c>
      <c r="D11" s="7">
        <f t="shared" si="0"/>
        <v>40.619999999999997</v>
      </c>
      <c r="E11" s="7">
        <v>40.619999999999997</v>
      </c>
      <c r="F11" s="7"/>
    </row>
    <row r="12" spans="1:6" ht="18" customHeight="1" x14ac:dyDescent="0.2">
      <c r="A12" s="5">
        <v>7</v>
      </c>
      <c r="B12" s="6" t="s">
        <v>113</v>
      </c>
      <c r="C12" s="6" t="s">
        <v>114</v>
      </c>
      <c r="D12" s="7">
        <f t="shared" si="0"/>
        <v>15.55</v>
      </c>
      <c r="E12" s="7">
        <v>15.55</v>
      </c>
      <c r="F12" s="7"/>
    </row>
    <row r="13" spans="1:6" ht="18" customHeight="1" x14ac:dyDescent="0.2">
      <c r="A13" s="5">
        <v>8</v>
      </c>
      <c r="B13" s="6" t="s">
        <v>115</v>
      </c>
      <c r="C13" s="6" t="s">
        <v>116</v>
      </c>
      <c r="D13" s="7">
        <f t="shared" si="0"/>
        <v>6.22</v>
      </c>
      <c r="E13" s="7">
        <v>6.22</v>
      </c>
      <c r="F13" s="7"/>
    </row>
    <row r="14" spans="1:6" ht="18" customHeight="1" x14ac:dyDescent="0.2">
      <c r="A14" s="5">
        <v>9</v>
      </c>
      <c r="B14" s="6" t="s">
        <v>117</v>
      </c>
      <c r="C14" s="6" t="s">
        <v>118</v>
      </c>
      <c r="D14" s="7">
        <f t="shared" si="0"/>
        <v>5.58</v>
      </c>
      <c r="E14" s="7">
        <v>5.58</v>
      </c>
      <c r="F14" s="7"/>
    </row>
    <row r="15" spans="1:6" ht="18" customHeight="1" x14ac:dyDescent="0.2">
      <c r="A15" s="5">
        <v>10</v>
      </c>
      <c r="B15" s="6" t="s">
        <v>119</v>
      </c>
      <c r="C15" s="6" t="s">
        <v>120</v>
      </c>
      <c r="D15" s="7">
        <f t="shared" si="0"/>
        <v>6.06</v>
      </c>
      <c r="E15" s="7">
        <v>6.06</v>
      </c>
      <c r="F15" s="7"/>
    </row>
    <row r="16" spans="1:6" ht="18" customHeight="1" x14ac:dyDescent="0.2">
      <c r="A16" s="5">
        <v>11</v>
      </c>
      <c r="B16" s="6" t="s">
        <v>121</v>
      </c>
      <c r="C16" s="6" t="s">
        <v>122</v>
      </c>
      <c r="D16" s="7">
        <f t="shared" si="0"/>
        <v>1.57</v>
      </c>
      <c r="E16" s="7">
        <v>1.57</v>
      </c>
      <c r="F16" s="7"/>
    </row>
    <row r="17" spans="1:6" ht="18" customHeight="1" x14ac:dyDescent="0.2">
      <c r="A17" s="5">
        <v>12</v>
      </c>
      <c r="B17" s="6" t="s">
        <v>123</v>
      </c>
      <c r="C17" s="6" t="s">
        <v>124</v>
      </c>
      <c r="D17" s="7">
        <f t="shared" si="0"/>
        <v>9.32</v>
      </c>
      <c r="E17" s="7">
        <v>9.32</v>
      </c>
      <c r="F17" s="7"/>
    </row>
    <row r="18" spans="1:6" ht="18" customHeight="1" x14ac:dyDescent="0.2">
      <c r="A18" s="5">
        <v>13</v>
      </c>
      <c r="B18" s="6" t="s">
        <v>125</v>
      </c>
      <c r="C18" s="6" t="s">
        <v>126</v>
      </c>
      <c r="D18" s="7"/>
      <c r="E18" s="7"/>
      <c r="F18" s="7"/>
    </row>
    <row r="19" spans="1:6" ht="18" customHeight="1" x14ac:dyDescent="0.2">
      <c r="A19" s="5">
        <v>14</v>
      </c>
      <c r="B19" s="6" t="s">
        <v>127</v>
      </c>
      <c r="C19" s="6" t="s">
        <v>128</v>
      </c>
      <c r="D19" s="7">
        <f t="shared" si="0"/>
        <v>37.480000000000004</v>
      </c>
      <c r="E19" s="7"/>
      <c r="F19" s="7">
        <f>SUM(F20:F39)</f>
        <v>37.480000000000004</v>
      </c>
    </row>
    <row r="20" spans="1:6" ht="18" customHeight="1" x14ac:dyDescent="0.2">
      <c r="A20" s="5">
        <v>15</v>
      </c>
      <c r="B20" s="6" t="s">
        <v>129</v>
      </c>
      <c r="C20" s="6" t="s">
        <v>130</v>
      </c>
      <c r="D20" s="7">
        <f t="shared" si="0"/>
        <v>1.36</v>
      </c>
      <c r="E20" s="7"/>
      <c r="F20" s="7">
        <v>1.36</v>
      </c>
    </row>
    <row r="21" spans="1:6" ht="18" customHeight="1" x14ac:dyDescent="0.2">
      <c r="A21" s="5">
        <v>16</v>
      </c>
      <c r="B21" s="6" t="s">
        <v>131</v>
      </c>
      <c r="C21" s="6" t="s">
        <v>132</v>
      </c>
      <c r="D21" s="7">
        <f t="shared" si="0"/>
        <v>1.29</v>
      </c>
      <c r="E21" s="7"/>
      <c r="F21" s="7">
        <v>1.29</v>
      </c>
    </row>
    <row r="22" spans="1:6" ht="18" customHeight="1" x14ac:dyDescent="0.2">
      <c r="A22" s="5">
        <v>17</v>
      </c>
      <c r="B22" s="6" t="s">
        <v>133</v>
      </c>
      <c r="C22" s="6" t="s">
        <v>134</v>
      </c>
      <c r="D22" s="7"/>
      <c r="E22" s="7"/>
      <c r="F22" s="7"/>
    </row>
    <row r="23" spans="1:6" ht="18" customHeight="1" x14ac:dyDescent="0.2">
      <c r="A23" s="5">
        <v>18</v>
      </c>
      <c r="B23" s="6" t="s">
        <v>135</v>
      </c>
      <c r="C23" s="6" t="s">
        <v>136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137</v>
      </c>
      <c r="C24" s="6" t="s">
        <v>138</v>
      </c>
      <c r="D24" s="7">
        <f t="shared" si="0"/>
        <v>1.05</v>
      </c>
      <c r="E24" s="7"/>
      <c r="F24" s="7">
        <v>1.05</v>
      </c>
    </row>
    <row r="25" spans="1:6" ht="18" customHeight="1" x14ac:dyDescent="0.2">
      <c r="A25" s="5">
        <v>20</v>
      </c>
      <c r="B25" s="6" t="s">
        <v>139</v>
      </c>
      <c r="C25" s="6" t="s">
        <v>140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141</v>
      </c>
      <c r="C26" s="6" t="s">
        <v>142</v>
      </c>
      <c r="D26" s="7">
        <f t="shared" si="0"/>
        <v>9.8000000000000007</v>
      </c>
      <c r="E26" s="7"/>
      <c r="F26" s="7">
        <v>9.8000000000000007</v>
      </c>
    </row>
    <row r="27" spans="1:6" ht="18" customHeight="1" x14ac:dyDescent="0.2">
      <c r="A27" s="5">
        <v>22</v>
      </c>
      <c r="B27" s="6" t="s">
        <v>143</v>
      </c>
      <c r="C27" s="6" t="s">
        <v>144</v>
      </c>
      <c r="D27" s="7">
        <f t="shared" si="0"/>
        <v>0.48</v>
      </c>
      <c r="E27" s="7"/>
      <c r="F27" s="7">
        <v>0.48</v>
      </c>
    </row>
    <row r="28" spans="1:6" ht="18" customHeight="1" x14ac:dyDescent="0.2">
      <c r="A28" s="5">
        <v>23</v>
      </c>
      <c r="B28" s="6" t="s">
        <v>145</v>
      </c>
      <c r="C28" s="6" t="s">
        <v>146</v>
      </c>
      <c r="D28" s="7">
        <f t="shared" si="0"/>
        <v>0.5</v>
      </c>
      <c r="E28" s="7"/>
      <c r="F28" s="7">
        <v>0.5</v>
      </c>
    </row>
    <row r="29" spans="1:6" ht="18" customHeight="1" x14ac:dyDescent="0.2">
      <c r="A29" s="5">
        <v>24</v>
      </c>
      <c r="B29" s="6" t="s">
        <v>147</v>
      </c>
      <c r="C29" s="6" t="s">
        <v>148</v>
      </c>
      <c r="D29" s="7">
        <f t="shared" si="0"/>
        <v>4.5</v>
      </c>
      <c r="E29" s="7"/>
      <c r="F29" s="7">
        <v>4.5</v>
      </c>
    </row>
    <row r="30" spans="1:6" ht="18" customHeight="1" x14ac:dyDescent="0.2">
      <c r="A30" s="5">
        <v>25</v>
      </c>
      <c r="B30" s="6" t="s">
        <v>149</v>
      </c>
      <c r="C30" s="6" t="s">
        <v>150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151</v>
      </c>
      <c r="C31" s="6" t="s">
        <v>152</v>
      </c>
      <c r="D31" s="7">
        <f t="shared" si="0"/>
        <v>0.67</v>
      </c>
      <c r="E31" s="7"/>
      <c r="F31" s="7">
        <v>0.67</v>
      </c>
    </row>
    <row r="32" spans="1:6" ht="18" customHeight="1" x14ac:dyDescent="0.2">
      <c r="A32" s="5">
        <v>27</v>
      </c>
      <c r="B32" s="6" t="s">
        <v>153</v>
      </c>
      <c r="C32" s="6" t="s">
        <v>154</v>
      </c>
      <c r="D32" s="7">
        <f t="shared" si="0"/>
        <v>1.55</v>
      </c>
      <c r="E32" s="7"/>
      <c r="F32" s="7">
        <v>1.55</v>
      </c>
    </row>
    <row r="33" spans="1:6" ht="18" customHeight="1" x14ac:dyDescent="0.2">
      <c r="A33" s="5">
        <v>28</v>
      </c>
      <c r="B33" s="6" t="s">
        <v>155</v>
      </c>
      <c r="C33" s="6" t="s">
        <v>156</v>
      </c>
      <c r="D33" s="7">
        <f t="shared" si="0"/>
        <v>13.39</v>
      </c>
      <c r="E33" s="7"/>
      <c r="F33" s="7">
        <v>13.39</v>
      </c>
    </row>
    <row r="34" spans="1:6" ht="18" customHeight="1" x14ac:dyDescent="0.2">
      <c r="A34" s="5">
        <v>29</v>
      </c>
      <c r="B34" s="6" t="s">
        <v>157</v>
      </c>
      <c r="C34" s="6" t="s">
        <v>158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159</v>
      </c>
      <c r="C35" s="6" t="s">
        <v>160</v>
      </c>
      <c r="D35" s="7">
        <f t="shared" si="0"/>
        <v>1.77</v>
      </c>
      <c r="E35" s="7"/>
      <c r="F35" s="7">
        <v>1.77</v>
      </c>
    </row>
    <row r="36" spans="1:6" ht="18" customHeight="1" x14ac:dyDescent="0.2">
      <c r="A36" s="5">
        <v>31</v>
      </c>
      <c r="B36" s="6" t="s">
        <v>161</v>
      </c>
      <c r="C36" s="6" t="s">
        <v>162</v>
      </c>
      <c r="D36" s="7">
        <f t="shared" si="0"/>
        <v>1.1200000000000001</v>
      </c>
      <c r="E36" s="7"/>
      <c r="F36" s="7">
        <v>1.1200000000000001</v>
      </c>
    </row>
    <row r="37" spans="1:6" ht="18" customHeight="1" x14ac:dyDescent="0.2">
      <c r="A37" s="5">
        <v>32</v>
      </c>
      <c r="B37" s="6" t="s">
        <v>163</v>
      </c>
      <c r="C37" s="6" t="s">
        <v>164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165</v>
      </c>
      <c r="C38" s="6" t="s">
        <v>166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167</v>
      </c>
      <c r="C39" s="6" t="s">
        <v>168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169</v>
      </c>
      <c r="C40" s="6" t="s">
        <v>170</v>
      </c>
      <c r="D40" s="7">
        <f t="shared" si="0"/>
        <v>0.05</v>
      </c>
      <c r="E40" s="7">
        <f>SUM(E41:E45)</f>
        <v>0.05</v>
      </c>
      <c r="F40" s="7"/>
    </row>
    <row r="41" spans="1:6" ht="18" customHeight="1" x14ac:dyDescent="0.2">
      <c r="A41" s="5">
        <v>36</v>
      </c>
      <c r="B41" s="6" t="s">
        <v>171</v>
      </c>
      <c r="C41" s="6" t="s">
        <v>172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173</v>
      </c>
      <c r="C42" s="6" t="s">
        <v>174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175</v>
      </c>
      <c r="C43" s="6" t="s">
        <v>176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177</v>
      </c>
      <c r="C44" s="6" t="s">
        <v>178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179</v>
      </c>
      <c r="C45" s="6" t="s">
        <v>180</v>
      </c>
      <c r="D45" s="7">
        <f t="shared" si="0"/>
        <v>0.05</v>
      </c>
      <c r="E45" s="7">
        <v>0.05</v>
      </c>
      <c r="F45" s="7"/>
    </row>
    <row r="46" spans="1:6" ht="18" customHeight="1" x14ac:dyDescent="0.2">
      <c r="A46" s="5">
        <v>41</v>
      </c>
      <c r="B46" s="6" t="s">
        <v>181</v>
      </c>
      <c r="C46" s="6" t="s">
        <v>182</v>
      </c>
      <c r="D46" s="7">
        <f t="shared" si="0"/>
        <v>0</v>
      </c>
      <c r="E46" s="7"/>
      <c r="F46" s="7">
        <f>SUM(F47:F48)</f>
        <v>0</v>
      </c>
    </row>
    <row r="47" spans="1:6" ht="18" customHeight="1" x14ac:dyDescent="0.2">
      <c r="A47" s="5">
        <v>42</v>
      </c>
      <c r="B47" s="6" t="s">
        <v>183</v>
      </c>
      <c r="C47" s="6" t="s">
        <v>184</v>
      </c>
      <c r="D47" s="7">
        <f t="shared" si="0"/>
        <v>0</v>
      </c>
      <c r="E47" s="7"/>
      <c r="F47" s="7"/>
    </row>
    <row r="48" spans="1:6" ht="18" customHeight="1" x14ac:dyDescent="0.2">
      <c r="A48" s="5">
        <v>43</v>
      </c>
      <c r="B48" s="6" t="s">
        <v>185</v>
      </c>
      <c r="C48" s="6" t="s">
        <v>186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187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</v>
      </c>
      <c r="B2" s="28" t="str">
        <f>""</f>
        <v/>
      </c>
      <c r="C2" s="29" t="s">
        <v>2</v>
      </c>
      <c r="D2" s="28" t="str">
        <f>""</f>
        <v/>
      </c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26" t="str">
        <f>""</f>
        <v/>
      </c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26" t="str">
        <f>""</f>
        <v/>
      </c>
      <c r="E4" s="26" t="str">
        <f>""</f>
        <v/>
      </c>
      <c r="F4" s="26" t="s">
        <v>67</v>
      </c>
    </row>
    <row r="5" spans="1:6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</row>
    <row r="6" spans="1:6" ht="18" customHeight="1" x14ac:dyDescent="0.2">
      <c r="A6" s="5">
        <f>ROW()</f>
        <v>6</v>
      </c>
      <c r="B6" s="6" t="s">
        <v>29</v>
      </c>
      <c r="C6" s="10" t="s">
        <v>74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189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</v>
      </c>
      <c r="B2" s="31"/>
      <c r="C2" s="29" t="s">
        <v>2</v>
      </c>
      <c r="D2" s="31"/>
      <c r="E2" s="20" t="s">
        <v>2</v>
      </c>
      <c r="F2" s="20" t="s">
        <v>3</v>
      </c>
    </row>
    <row r="3" spans="1:6" s="9" customFormat="1" ht="18" customHeight="1" x14ac:dyDescent="0.2">
      <c r="A3" s="26" t="s">
        <v>4</v>
      </c>
      <c r="B3" s="26" t="s">
        <v>54</v>
      </c>
      <c r="C3" s="32"/>
      <c r="D3" s="26" t="s">
        <v>74</v>
      </c>
      <c r="E3" s="26" t="s">
        <v>83</v>
      </c>
      <c r="F3" s="26" t="s">
        <v>84</v>
      </c>
    </row>
    <row r="4" spans="1:6" s="9" customFormat="1" ht="30" customHeight="1" x14ac:dyDescent="0.2">
      <c r="A4" s="26" t="s">
        <v>8</v>
      </c>
      <c r="B4" s="15" t="s">
        <v>62</v>
      </c>
      <c r="C4" s="15" t="s">
        <v>63</v>
      </c>
      <c r="D4" s="32"/>
      <c r="E4" s="32"/>
      <c r="F4" s="26" t="s">
        <v>67</v>
      </c>
    </row>
    <row r="5" spans="1:6" s="9" customFormat="1" ht="15" customHeight="1" x14ac:dyDescent="0.2">
      <c r="A5" s="16" t="s">
        <v>8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190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</v>
      </c>
      <c r="B2" s="28" t="str">
        <f>""</f>
        <v/>
      </c>
      <c r="C2" s="28" t="str">
        <f>""</f>
        <v/>
      </c>
      <c r="D2" s="29" t="s">
        <v>2</v>
      </c>
      <c r="E2" s="30" t="str">
        <f>""</f>
        <v/>
      </c>
      <c r="F2" s="20" t="s">
        <v>2</v>
      </c>
      <c r="G2" s="20" t="s">
        <v>3</v>
      </c>
    </row>
    <row r="3" spans="1:7" s="9" customFormat="1" ht="18" customHeight="1" x14ac:dyDescent="0.2">
      <c r="A3" s="26" t="s">
        <v>4</v>
      </c>
      <c r="B3" s="26" t="s">
        <v>191</v>
      </c>
      <c r="C3" s="26" t="s">
        <v>6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8</v>
      </c>
      <c r="B4" s="26" t="str">
        <f>""</f>
        <v/>
      </c>
      <c r="C4" s="15" t="s">
        <v>74</v>
      </c>
      <c r="D4" s="15" t="s">
        <v>91</v>
      </c>
      <c r="E4" s="15" t="s">
        <v>192</v>
      </c>
      <c r="F4" s="15" t="s">
        <v>93</v>
      </c>
      <c r="G4" s="15" t="s">
        <v>193</v>
      </c>
    </row>
    <row r="5" spans="1:7" s="9" customFormat="1" ht="15" customHeight="1" x14ac:dyDescent="0.2">
      <c r="A5" s="16" t="s">
        <v>8</v>
      </c>
      <c r="B5" s="16" t="s">
        <v>11</v>
      </c>
      <c r="C5" s="16" t="s">
        <v>12</v>
      </c>
      <c r="D5" s="16" t="s">
        <v>13</v>
      </c>
      <c r="E5" s="16" t="s">
        <v>14</v>
      </c>
      <c r="F5" s="16" t="s">
        <v>68</v>
      </c>
      <c r="G5" s="16" t="s">
        <v>69</v>
      </c>
    </row>
    <row r="6" spans="1:7" ht="18" customHeight="1" x14ac:dyDescent="0.2">
      <c r="A6" s="5">
        <f t="shared" ref="A6:A11" si="1">ROW()</f>
        <v>6</v>
      </c>
      <c r="B6" s="6" t="s">
        <v>51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194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195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196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197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2018-03-11T03:07:46Z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